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57866424-0B0C-4313-9640-6035C9EEC8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Лист1!$5:$6</definedName>
    <definedName name="_xlnm.Print_Area" localSheetId="0">Лист1!$A$1:$AH$87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75" i="1" l="1"/>
  <c r="X75" i="1" s="1"/>
  <c r="U75" i="1"/>
  <c r="M75" i="1" s="1"/>
  <c r="J75" i="1"/>
  <c r="B75" i="1" s="1"/>
  <c r="AF51" i="1"/>
  <c r="X51" i="1" s="1"/>
  <c r="U51" i="1"/>
  <c r="M51" i="1" s="1"/>
  <c r="J51" i="1"/>
  <c r="B51" i="1" s="1"/>
  <c r="X27" i="1"/>
  <c r="U27" i="1"/>
  <c r="M27" i="1" s="1"/>
  <c r="J27" i="1"/>
  <c r="B27" i="1" s="1"/>
</calcChain>
</file>

<file path=xl/sharedStrings.xml><?xml version="1.0" encoding="utf-8"?>
<sst xmlns="http://schemas.openxmlformats.org/spreadsheetml/2006/main" count="463" uniqueCount="35">
  <si>
    <t>РЕСПУБЛИКА БУРЯТИЯ</t>
  </si>
  <si>
    <t>(человек)</t>
  </si>
  <si>
    <t>Округ</t>
  </si>
  <si>
    <t>Годы</t>
  </si>
  <si>
    <t>Северо-Запад-ный</t>
  </si>
  <si>
    <t>Южный</t>
  </si>
  <si>
    <t>Привол-жский</t>
  </si>
  <si>
    <t>Ураль-ский</t>
  </si>
  <si>
    <t>Россия без указа-ния облас-тей</t>
  </si>
  <si>
    <t>Все население</t>
  </si>
  <si>
    <t>-</t>
  </si>
  <si>
    <t>Городская местность</t>
  </si>
  <si>
    <t>Сельская местность</t>
  </si>
  <si>
    <t>Прибывшие-всего</t>
  </si>
  <si>
    <t>Выбывшие-всего</t>
  </si>
  <si>
    <t>Центра-льный</t>
  </si>
  <si>
    <t>х</t>
  </si>
  <si>
    <t>Миграцион-ный прирост, убыль (-) -всего</t>
  </si>
  <si>
    <t>из них</t>
  </si>
  <si>
    <t>из него</t>
  </si>
  <si>
    <t>"-" Явление отсутствует.</t>
  </si>
  <si>
    <t>"х" Данные не разрабатывались.</t>
  </si>
  <si>
    <r>
      <t xml:space="preserve">ВНУТРИРОССИЙСКАЯ МИГРАЦИЯ (БЕЗ ВНУТРИРЕГИОНАЛЬНОЙ) </t>
    </r>
    <r>
      <rPr>
        <b/>
        <vertAlign val="superscript"/>
        <sz val="8"/>
        <color indexed="8"/>
        <rFont val="Arial"/>
        <family val="2"/>
        <charset val="204"/>
      </rPr>
      <t>1)</t>
    </r>
  </si>
  <si>
    <r>
      <rPr>
        <vertAlign val="superscript"/>
        <sz val="8"/>
        <color theme="1"/>
        <rFont val="Arial"/>
        <family val="2"/>
        <charset val="204"/>
      </rPr>
      <t xml:space="preserve">1) </t>
    </r>
    <r>
      <rPr>
        <sz val="8"/>
        <color theme="1"/>
        <rFont val="Arial"/>
        <family val="2"/>
        <charset val="204"/>
      </rPr>
      <t>Данные представлены в границах 2011 года.</t>
    </r>
  </si>
  <si>
    <r>
      <rPr>
        <vertAlign val="superscript"/>
        <sz val="8"/>
        <color theme="1"/>
        <rFont val="Arial"/>
        <family val="2"/>
        <charset val="204"/>
      </rPr>
      <t>2)</t>
    </r>
    <r>
      <rPr>
        <sz val="8"/>
        <color theme="1"/>
        <rFont val="Arial"/>
        <family val="2"/>
        <charset val="204"/>
      </rPr>
      <t xml:space="preserve"> С 2011 года учитываются мигранты, прибывшие и выбывшие на срок 9 месяцев и более. </t>
    </r>
  </si>
  <si>
    <r>
      <rPr>
        <vertAlign val="superscript"/>
        <sz val="8"/>
        <color theme="1"/>
        <rFont val="Arial"/>
        <family val="2"/>
        <charset val="204"/>
      </rPr>
      <t>3)</t>
    </r>
    <r>
      <rPr>
        <sz val="8"/>
        <color theme="1"/>
        <rFont val="Arial"/>
        <family val="2"/>
        <charset val="204"/>
      </rPr>
      <t xml:space="preserve"> С 2011 года образован Северо-Кавказский федеральный округ.</t>
    </r>
  </si>
  <si>
    <r>
      <rPr>
        <vertAlign val="superscript"/>
        <sz val="8"/>
        <color theme="1"/>
        <rFont val="Arial"/>
        <family val="2"/>
        <charset val="204"/>
      </rPr>
      <t>4)</t>
    </r>
    <r>
      <rPr>
        <sz val="8"/>
        <color theme="1"/>
        <rFont val="Arial"/>
        <family val="2"/>
        <charset val="204"/>
      </rPr>
      <t xml:space="preserve"> С 2015 года образован Крымский федеральный округ. С 2016 года упразднен и включен в состав Южного федерального оруга.</t>
    </r>
  </si>
  <si>
    <r>
      <t xml:space="preserve">Северо-Кавказ-ский </t>
    </r>
    <r>
      <rPr>
        <vertAlign val="superscript"/>
        <sz val="8"/>
        <rFont val="Arial"/>
        <family val="2"/>
        <charset val="204"/>
      </rPr>
      <t>3)</t>
    </r>
  </si>
  <si>
    <r>
      <t xml:space="preserve">Крым-ский </t>
    </r>
    <r>
      <rPr>
        <vertAlign val="superscript"/>
        <sz val="8"/>
        <rFont val="Arial"/>
        <family val="2"/>
        <charset val="204"/>
      </rPr>
      <t>4)</t>
    </r>
  </si>
  <si>
    <r>
      <t xml:space="preserve">2011 </t>
    </r>
    <r>
      <rPr>
        <b/>
        <vertAlign val="superscript"/>
        <sz val="8"/>
        <color theme="1"/>
        <rFont val="Arial"/>
        <family val="2"/>
        <charset val="204"/>
      </rPr>
      <t>2</t>
    </r>
    <r>
      <rPr>
        <b/>
        <vertAlign val="superscript"/>
        <sz val="8"/>
        <color theme="1"/>
        <rFont val="Calibri"/>
        <family val="2"/>
        <charset val="204"/>
      </rPr>
      <t>)</t>
    </r>
  </si>
  <si>
    <r>
      <rPr>
        <vertAlign val="superscript"/>
        <sz val="8"/>
        <color theme="1"/>
        <rFont val="Arial"/>
        <family val="2"/>
        <charset val="204"/>
      </rPr>
      <t>5)</t>
    </r>
    <r>
      <rPr>
        <sz val="8"/>
        <color theme="1"/>
        <rFont val="Arial"/>
        <family val="2"/>
        <charset val="204"/>
      </rPr>
      <t xml:space="preserve"> С ноября 2018 года Указом Президента Российской Федерации от 03.11.2018 «О внесении изменений в перечень федеральных округов, утверждённый Указом Президента </t>
    </r>
  </si>
  <si>
    <t>Российской Федерации от 13 мая 2000 г. № 849» Республика Бурятия и Забайкальский край из состава Сибирского федерального округа переданы в состав Дальневосточного федерального округа.</t>
  </si>
  <si>
    <r>
      <t xml:space="preserve">Дальне-восточ-ный (без внутри-регио-наль-ной) </t>
    </r>
    <r>
      <rPr>
        <vertAlign val="superscript"/>
        <sz val="8"/>
        <rFont val="Arial"/>
        <family val="2"/>
        <charset val="204"/>
      </rPr>
      <t>5)</t>
    </r>
  </si>
  <si>
    <t>Сибир-ский</t>
  </si>
  <si>
    <r>
      <t xml:space="preserve">2018 </t>
    </r>
    <r>
      <rPr>
        <b/>
        <vertAlign val="superscript"/>
        <sz val="8"/>
        <color indexed="8"/>
        <rFont val="Arial"/>
        <family val="2"/>
        <charset val="204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</si>
</sst>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  <font>
      <b/>
      <vertAlign val="superscript"/>
      <sz val="8"/>
      <color theme="1"/>
      <name val="Calibri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perscript"/>
      <sz val="8"/>
      <name val="Arial"/>
      <family val="2"/>
      <charset val="204"/>
    </font>
    <font>
      <b/>
      <vertAlign val="superscript"/>
      <sz val="8"/>
      <color indexed="8"/>
      <name val="Arial"/>
      <family val="2"/>
      <charset val="204"/>
    </font>
    <font>
      <b/>
      <vertAlign val="superscript"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105">
    <xf numFmtId="0" fontId="0" fillId="0" borderId="0" xfId="0"/>
    <xf numFmtId="0" fontId="5" fillId="0" borderId="0" xfId="1" applyFont="1" applyAlignment="1">
      <alignment horizontal="center"/>
    </xf>
    <xf numFmtId="0" fontId="2" fillId="0" borderId="0" xfId="1"/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7" fillId="0" borderId="1" xfId="0" applyFont="1" applyBorder="1"/>
    <xf numFmtId="0" fontId="7" fillId="0" borderId="1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5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2" xfId="0" applyFont="1" applyBorder="1"/>
    <xf numFmtId="0" fontId="7" fillId="0" borderId="2" xfId="0" applyFont="1" applyBorder="1"/>
    <xf numFmtId="0" fontId="9" fillId="0" borderId="0" xfId="0" applyFont="1"/>
    <xf numFmtId="0" fontId="7" fillId="0" borderId="0" xfId="0" applyFont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6" xfId="0" applyFont="1" applyBorder="1"/>
    <xf numFmtId="0" fontId="6" fillId="0" borderId="15" xfId="0" applyFont="1" applyBorder="1" applyAlignment="1">
      <alignment horizontal="right"/>
    </xf>
    <xf numFmtId="0" fontId="3" fillId="0" borderId="18" xfId="1" applyFont="1" applyBorder="1" applyAlignment="1">
      <alignment horizontal="center"/>
    </xf>
    <xf numFmtId="0" fontId="3" fillId="0" borderId="14" xfId="1" applyFont="1" applyBorder="1" applyAlignment="1">
      <alignment horizontal="right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/>
    <xf numFmtId="0" fontId="3" fillId="0" borderId="13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8" fillId="2" borderId="6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6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6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4" fillId="0" borderId="29" xfId="1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9" xfId="0" applyFont="1" applyBorder="1"/>
    <xf numFmtId="0" fontId="0" fillId="0" borderId="31" xfId="0" applyBorder="1"/>
    <xf numFmtId="0" fontId="3" fillId="0" borderId="23" xfId="1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3" fillId="0" borderId="23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1" fontId="16" fillId="0" borderId="20" xfId="2" applyNumberFormat="1" applyFont="1" applyBorder="1" applyAlignment="1">
      <alignment horizontal="right"/>
    </xf>
    <xf numFmtId="1" fontId="8" fillId="0" borderId="12" xfId="2" applyNumberFormat="1" applyFont="1" applyBorder="1" applyAlignment="1">
      <alignment horizontal="right"/>
    </xf>
    <xf numFmtId="1" fontId="8" fillId="0" borderId="2" xfId="2" applyNumberFormat="1" applyFont="1" applyBorder="1" applyAlignment="1">
      <alignment horizontal="right"/>
    </xf>
    <xf numFmtId="1" fontId="8" fillId="0" borderId="1" xfId="2" applyNumberFormat="1" applyFont="1" applyBorder="1" applyAlignment="1">
      <alignment horizontal="right"/>
    </xf>
    <xf numFmtId="0" fontId="4" fillId="0" borderId="22" xfId="1" applyFont="1" applyBorder="1" applyAlignment="1">
      <alignment horizontal="right"/>
    </xf>
    <xf numFmtId="1" fontId="16" fillId="0" borderId="33" xfId="2" applyNumberFormat="1" applyFont="1" applyBorder="1" applyAlignment="1">
      <alignment horizontal="right"/>
    </xf>
    <xf numFmtId="0" fontId="3" fillId="0" borderId="22" xfId="1" applyFont="1" applyBorder="1" applyAlignment="1">
      <alignment horizontal="center"/>
    </xf>
    <xf numFmtId="1" fontId="8" fillId="0" borderId="5" xfId="2" applyNumberFormat="1" applyFont="1" applyBorder="1" applyAlignment="1">
      <alignment horizontal="right"/>
    </xf>
    <xf numFmtId="1" fontId="16" fillId="0" borderId="16" xfId="2" applyNumberFormat="1" applyFont="1" applyBorder="1" applyAlignment="1">
      <alignment horizontal="right"/>
    </xf>
    <xf numFmtId="1" fontId="16" fillId="0" borderId="34" xfId="2" applyNumberFormat="1" applyFont="1" applyBorder="1" applyAlignment="1">
      <alignment horizontal="right"/>
    </xf>
    <xf numFmtId="0" fontId="8" fillId="2" borderId="6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right"/>
    </xf>
    <xf numFmtId="0" fontId="4" fillId="4" borderId="14" xfId="1" applyFont="1" applyFill="1" applyBorder="1" applyAlignment="1">
      <alignment horizontal="right"/>
    </xf>
    <xf numFmtId="0" fontId="4" fillId="4" borderId="4" xfId="1" applyFont="1" applyFill="1" applyBorder="1" applyAlignment="1">
      <alignment horizontal="right"/>
    </xf>
    <xf numFmtId="0" fontId="6" fillId="4" borderId="16" xfId="0" applyFont="1" applyFill="1" applyBorder="1"/>
    <xf numFmtId="0" fontId="7" fillId="4" borderId="5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30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7"/>
  <sheetViews>
    <sheetView tabSelected="1" zoomScale="110" zoomScaleNormal="110" workbookViewId="0">
      <pane ySplit="6" topLeftCell="A7" activePane="bottomLeft" state="frozen"/>
      <selection pane="bottomLeft" activeCell="U12" sqref="U12"/>
    </sheetView>
  </sheetViews>
  <sheetFormatPr defaultRowHeight="15" x14ac:dyDescent="0.25"/>
  <cols>
    <col min="1" max="1" width="5.7109375" bestFit="1" customWidth="1"/>
    <col min="2" max="2" width="9.42578125" customWidth="1"/>
    <col min="3" max="12" width="6.28515625" customWidth="1"/>
    <col min="13" max="13" width="8.85546875" customWidth="1"/>
    <col min="14" max="23" width="6.28515625" customWidth="1"/>
    <col min="24" max="24" width="9.7109375" customWidth="1"/>
    <col min="25" max="29" width="6.28515625" customWidth="1"/>
    <col min="30" max="30" width="7" customWidth="1"/>
    <col min="31" max="34" width="6.28515625" customWidth="1"/>
  </cols>
  <sheetData>
    <row r="1" spans="1:34" x14ac:dyDescent="0.2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4" ht="18" customHeight="1" thickBot="1" x14ac:dyDescent="0.3">
      <c r="A5" s="79" t="s">
        <v>2</v>
      </c>
      <c r="B5" s="92" t="s">
        <v>13</v>
      </c>
      <c r="C5" s="89" t="s">
        <v>18</v>
      </c>
      <c r="D5" s="90"/>
      <c r="E5" s="90"/>
      <c r="F5" s="90"/>
      <c r="G5" s="90"/>
      <c r="H5" s="90"/>
      <c r="I5" s="90"/>
      <c r="J5" s="90"/>
      <c r="K5" s="90"/>
      <c r="L5" s="80"/>
      <c r="M5" s="92" t="s">
        <v>14</v>
      </c>
      <c r="N5" s="89" t="s">
        <v>18</v>
      </c>
      <c r="O5" s="90"/>
      <c r="P5" s="90"/>
      <c r="Q5" s="90"/>
      <c r="R5" s="90"/>
      <c r="S5" s="90"/>
      <c r="T5" s="90"/>
      <c r="U5" s="90"/>
      <c r="V5" s="90"/>
      <c r="W5" s="91"/>
      <c r="X5" s="92" t="s">
        <v>17</v>
      </c>
      <c r="Y5" s="89" t="s">
        <v>19</v>
      </c>
      <c r="Z5" s="90"/>
      <c r="AA5" s="90"/>
      <c r="AB5" s="90"/>
      <c r="AC5" s="90"/>
      <c r="AD5" s="90"/>
      <c r="AE5" s="90"/>
      <c r="AF5" s="90"/>
      <c r="AG5" s="90"/>
      <c r="AH5" s="91"/>
    </row>
    <row r="6" spans="1:34" ht="92.25" customHeight="1" thickBot="1" x14ac:dyDescent="0.3">
      <c r="A6" s="49" t="s">
        <v>3</v>
      </c>
      <c r="B6" s="93"/>
      <c r="C6" s="49" t="s">
        <v>15</v>
      </c>
      <c r="D6" s="49" t="s">
        <v>4</v>
      </c>
      <c r="E6" s="49" t="s">
        <v>5</v>
      </c>
      <c r="F6" s="49" t="s">
        <v>27</v>
      </c>
      <c r="G6" s="49" t="s">
        <v>6</v>
      </c>
      <c r="H6" s="49" t="s">
        <v>7</v>
      </c>
      <c r="I6" s="49" t="s">
        <v>33</v>
      </c>
      <c r="J6" s="49" t="s">
        <v>32</v>
      </c>
      <c r="K6" s="49" t="s">
        <v>28</v>
      </c>
      <c r="L6" s="49" t="s">
        <v>8</v>
      </c>
      <c r="M6" s="93"/>
      <c r="N6" s="49" t="s">
        <v>15</v>
      </c>
      <c r="O6" s="49" t="s">
        <v>4</v>
      </c>
      <c r="P6" s="49" t="s">
        <v>5</v>
      </c>
      <c r="Q6" s="49" t="s">
        <v>27</v>
      </c>
      <c r="R6" s="49" t="s">
        <v>6</v>
      </c>
      <c r="S6" s="49" t="s">
        <v>7</v>
      </c>
      <c r="T6" s="49" t="s">
        <v>33</v>
      </c>
      <c r="U6" s="49" t="s">
        <v>32</v>
      </c>
      <c r="V6" s="49" t="s">
        <v>28</v>
      </c>
      <c r="W6" s="49" t="s">
        <v>8</v>
      </c>
      <c r="X6" s="93"/>
      <c r="Y6" s="49" t="s">
        <v>15</v>
      </c>
      <c r="Z6" s="49" t="s">
        <v>4</v>
      </c>
      <c r="AA6" s="49" t="s">
        <v>5</v>
      </c>
      <c r="AB6" s="49" t="s">
        <v>27</v>
      </c>
      <c r="AC6" s="49" t="s">
        <v>6</v>
      </c>
      <c r="AD6" s="49" t="s">
        <v>7</v>
      </c>
      <c r="AE6" s="49" t="s">
        <v>33</v>
      </c>
      <c r="AF6" s="49" t="s">
        <v>32</v>
      </c>
      <c r="AG6" s="49" t="s">
        <v>28</v>
      </c>
      <c r="AH6" s="49" t="s">
        <v>8</v>
      </c>
    </row>
    <row r="7" spans="1:34" ht="15.75" thickBot="1" x14ac:dyDescent="0.3">
      <c r="A7" s="97" t="s">
        <v>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9"/>
    </row>
    <row r="8" spans="1:34" x14ac:dyDescent="0.25">
      <c r="A8" s="36">
        <v>2000</v>
      </c>
      <c r="B8" s="43">
        <v>6511</v>
      </c>
      <c r="C8" s="10">
        <v>324</v>
      </c>
      <c r="D8" s="11">
        <v>136</v>
      </c>
      <c r="E8" s="11">
        <v>149</v>
      </c>
      <c r="F8" s="11">
        <v>60</v>
      </c>
      <c r="G8" s="11">
        <v>234</v>
      </c>
      <c r="H8" s="11">
        <v>189</v>
      </c>
      <c r="I8" s="11">
        <v>4435</v>
      </c>
      <c r="J8" s="11">
        <v>984</v>
      </c>
      <c r="K8" s="12" t="s">
        <v>16</v>
      </c>
      <c r="L8" s="12" t="s">
        <v>10</v>
      </c>
      <c r="M8" s="44">
        <v>10661</v>
      </c>
      <c r="N8" s="8">
        <v>1319</v>
      </c>
      <c r="O8" s="4">
        <v>479</v>
      </c>
      <c r="P8" s="4">
        <v>314</v>
      </c>
      <c r="Q8" s="4">
        <v>77</v>
      </c>
      <c r="R8" s="4">
        <v>614</v>
      </c>
      <c r="S8" s="4">
        <v>394</v>
      </c>
      <c r="T8" s="4">
        <v>6439</v>
      </c>
      <c r="U8" s="4">
        <v>1025</v>
      </c>
      <c r="V8" s="4" t="s">
        <v>16</v>
      </c>
      <c r="W8" s="21" t="s">
        <v>10</v>
      </c>
      <c r="X8" s="45">
        <v>-4150</v>
      </c>
      <c r="Y8" s="25">
        <v>-995</v>
      </c>
      <c r="Z8" s="26">
        <v>-343</v>
      </c>
      <c r="AA8" s="26">
        <v>-165</v>
      </c>
      <c r="AB8" s="26">
        <v>-17</v>
      </c>
      <c r="AC8" s="26">
        <v>-380</v>
      </c>
      <c r="AD8" s="26">
        <v>-205</v>
      </c>
      <c r="AE8" s="26">
        <v>-2004</v>
      </c>
      <c r="AF8" s="26">
        <v>-41</v>
      </c>
      <c r="AG8" s="4" t="s">
        <v>16</v>
      </c>
      <c r="AH8" s="46" t="s">
        <v>10</v>
      </c>
    </row>
    <row r="9" spans="1:34" x14ac:dyDescent="0.25">
      <c r="A9" s="31">
        <v>2001</v>
      </c>
      <c r="B9" s="32">
        <v>5600</v>
      </c>
      <c r="C9" s="13">
        <v>253</v>
      </c>
      <c r="D9" s="14">
        <v>114</v>
      </c>
      <c r="E9" s="14">
        <v>105</v>
      </c>
      <c r="F9" s="14">
        <v>80</v>
      </c>
      <c r="G9" s="14">
        <v>231</v>
      </c>
      <c r="H9" s="14">
        <v>200</v>
      </c>
      <c r="I9" s="14">
        <v>3985</v>
      </c>
      <c r="J9" s="14">
        <v>632</v>
      </c>
      <c r="K9" s="12" t="s">
        <v>16</v>
      </c>
      <c r="L9" s="15" t="s">
        <v>10</v>
      </c>
      <c r="M9" s="33">
        <v>10552</v>
      </c>
      <c r="N9" s="7">
        <v>1289</v>
      </c>
      <c r="O9" s="3">
        <v>558</v>
      </c>
      <c r="P9" s="3">
        <v>290</v>
      </c>
      <c r="Q9" s="3">
        <v>72</v>
      </c>
      <c r="R9" s="3">
        <v>617</v>
      </c>
      <c r="S9" s="3">
        <v>372</v>
      </c>
      <c r="T9" s="3">
        <v>6312</v>
      </c>
      <c r="U9" s="3">
        <v>1042</v>
      </c>
      <c r="V9" s="4" t="s">
        <v>16</v>
      </c>
      <c r="W9" s="22" t="s">
        <v>10</v>
      </c>
      <c r="X9" s="34">
        <v>-4952</v>
      </c>
      <c r="Y9" s="24">
        <v>-1036</v>
      </c>
      <c r="Z9" s="20">
        <v>-444</v>
      </c>
      <c r="AA9" s="20">
        <v>-185</v>
      </c>
      <c r="AB9" s="20">
        <v>8</v>
      </c>
      <c r="AC9" s="20">
        <v>-386</v>
      </c>
      <c r="AD9" s="20">
        <v>-172</v>
      </c>
      <c r="AE9" s="20">
        <v>-2327</v>
      </c>
      <c r="AF9" s="20">
        <v>-410</v>
      </c>
      <c r="AG9" s="4" t="s">
        <v>16</v>
      </c>
      <c r="AH9" s="47" t="s">
        <v>10</v>
      </c>
    </row>
    <row r="10" spans="1:34" x14ac:dyDescent="0.25">
      <c r="A10" s="31">
        <v>2002</v>
      </c>
      <c r="B10" s="32">
        <v>5285</v>
      </c>
      <c r="C10" s="13">
        <v>232</v>
      </c>
      <c r="D10" s="14">
        <v>106</v>
      </c>
      <c r="E10" s="14">
        <v>90</v>
      </c>
      <c r="F10" s="14">
        <v>45</v>
      </c>
      <c r="G10" s="14">
        <v>159</v>
      </c>
      <c r="H10" s="14">
        <v>147</v>
      </c>
      <c r="I10" s="14">
        <v>3941</v>
      </c>
      <c r="J10" s="14">
        <v>565</v>
      </c>
      <c r="K10" s="12" t="s">
        <v>16</v>
      </c>
      <c r="L10" s="15" t="s">
        <v>10</v>
      </c>
      <c r="M10" s="33">
        <v>9733</v>
      </c>
      <c r="N10" s="7">
        <v>1325</v>
      </c>
      <c r="O10" s="3">
        <v>418</v>
      </c>
      <c r="P10" s="3">
        <v>322</v>
      </c>
      <c r="Q10" s="3">
        <v>110</v>
      </c>
      <c r="R10" s="3">
        <v>485</v>
      </c>
      <c r="S10" s="3">
        <v>386</v>
      </c>
      <c r="T10" s="3">
        <v>5741</v>
      </c>
      <c r="U10" s="3">
        <v>946</v>
      </c>
      <c r="V10" s="4" t="s">
        <v>16</v>
      </c>
      <c r="W10" s="22" t="s">
        <v>10</v>
      </c>
      <c r="X10" s="34">
        <v>-4448</v>
      </c>
      <c r="Y10" s="24">
        <v>-1093</v>
      </c>
      <c r="Z10" s="20">
        <v>-312</v>
      </c>
      <c r="AA10" s="20">
        <v>-232</v>
      </c>
      <c r="AB10" s="20">
        <v>-65</v>
      </c>
      <c r="AC10" s="20">
        <v>-326</v>
      </c>
      <c r="AD10" s="20">
        <v>-239</v>
      </c>
      <c r="AE10" s="20">
        <v>-1800</v>
      </c>
      <c r="AF10" s="20">
        <v>-381</v>
      </c>
      <c r="AG10" s="4" t="s">
        <v>16</v>
      </c>
      <c r="AH10" s="47" t="s">
        <v>10</v>
      </c>
    </row>
    <row r="11" spans="1:34" x14ac:dyDescent="0.25">
      <c r="A11" s="31">
        <v>2003</v>
      </c>
      <c r="B11" s="32">
        <v>5759</v>
      </c>
      <c r="C11" s="13">
        <v>283</v>
      </c>
      <c r="D11" s="14">
        <v>143</v>
      </c>
      <c r="E11" s="14">
        <v>114</v>
      </c>
      <c r="F11" s="14">
        <v>45</v>
      </c>
      <c r="G11" s="14">
        <v>213</v>
      </c>
      <c r="H11" s="14">
        <v>211</v>
      </c>
      <c r="I11" s="14">
        <v>4099</v>
      </c>
      <c r="J11" s="14">
        <v>651</v>
      </c>
      <c r="K11" s="12" t="s">
        <v>16</v>
      </c>
      <c r="L11" s="15" t="s">
        <v>10</v>
      </c>
      <c r="M11" s="33">
        <v>9377</v>
      </c>
      <c r="N11" s="7">
        <v>1300</v>
      </c>
      <c r="O11" s="3">
        <v>407</v>
      </c>
      <c r="P11" s="3">
        <v>283</v>
      </c>
      <c r="Q11" s="3">
        <v>99</v>
      </c>
      <c r="R11" s="3">
        <v>487</v>
      </c>
      <c r="S11" s="3">
        <v>353</v>
      </c>
      <c r="T11" s="3">
        <v>5427</v>
      </c>
      <c r="U11" s="3">
        <v>1021</v>
      </c>
      <c r="V11" s="4" t="s">
        <v>16</v>
      </c>
      <c r="W11" s="22" t="s">
        <v>10</v>
      </c>
      <c r="X11" s="34">
        <v>-3618</v>
      </c>
      <c r="Y11" s="24">
        <v>-1017</v>
      </c>
      <c r="Z11" s="20">
        <v>-264</v>
      </c>
      <c r="AA11" s="20">
        <v>-169</v>
      </c>
      <c r="AB11" s="20">
        <v>-54</v>
      </c>
      <c r="AC11" s="20">
        <v>-274</v>
      </c>
      <c r="AD11" s="20">
        <v>-142</v>
      </c>
      <c r="AE11" s="20">
        <v>-1328</v>
      </c>
      <c r="AF11" s="20">
        <v>-370</v>
      </c>
      <c r="AG11" s="4" t="s">
        <v>16</v>
      </c>
      <c r="AH11" s="47" t="s">
        <v>10</v>
      </c>
    </row>
    <row r="12" spans="1:34" x14ac:dyDescent="0.25">
      <c r="A12" s="31">
        <v>2004</v>
      </c>
      <c r="B12" s="32">
        <v>5588</v>
      </c>
      <c r="C12" s="13">
        <v>224</v>
      </c>
      <c r="D12" s="14">
        <v>134</v>
      </c>
      <c r="E12" s="14">
        <v>105</v>
      </c>
      <c r="F12" s="14">
        <v>62</v>
      </c>
      <c r="G12" s="14">
        <v>239</v>
      </c>
      <c r="H12" s="14">
        <v>176</v>
      </c>
      <c r="I12" s="14">
        <v>4023</v>
      </c>
      <c r="J12" s="14">
        <v>625</v>
      </c>
      <c r="K12" s="12" t="s">
        <v>16</v>
      </c>
      <c r="L12" s="15" t="s">
        <v>10</v>
      </c>
      <c r="M12" s="33">
        <v>9229</v>
      </c>
      <c r="N12" s="7">
        <v>1217</v>
      </c>
      <c r="O12" s="3">
        <v>398</v>
      </c>
      <c r="P12" s="3">
        <v>327</v>
      </c>
      <c r="Q12" s="3">
        <v>77</v>
      </c>
      <c r="R12" s="3">
        <v>405</v>
      </c>
      <c r="S12" s="3">
        <v>309</v>
      </c>
      <c r="T12" s="3">
        <v>5574</v>
      </c>
      <c r="U12" s="3">
        <v>922</v>
      </c>
      <c r="V12" s="4" t="s">
        <v>16</v>
      </c>
      <c r="W12" s="22" t="s">
        <v>10</v>
      </c>
      <c r="X12" s="34">
        <v>-3641</v>
      </c>
      <c r="Y12" s="24">
        <v>-993</v>
      </c>
      <c r="Z12" s="20">
        <v>-264</v>
      </c>
      <c r="AA12" s="20">
        <v>-222</v>
      </c>
      <c r="AB12" s="20">
        <v>-15</v>
      </c>
      <c r="AC12" s="20">
        <v>-166</v>
      </c>
      <c r="AD12" s="20">
        <v>-133</v>
      </c>
      <c r="AE12" s="20">
        <v>-1551</v>
      </c>
      <c r="AF12" s="20">
        <v>-297</v>
      </c>
      <c r="AG12" s="4" t="s">
        <v>16</v>
      </c>
      <c r="AH12" s="47" t="s">
        <v>10</v>
      </c>
    </row>
    <row r="13" spans="1:34" x14ac:dyDescent="0.25">
      <c r="A13" s="31">
        <v>2005</v>
      </c>
      <c r="B13" s="32">
        <v>4992</v>
      </c>
      <c r="C13" s="13">
        <v>194</v>
      </c>
      <c r="D13" s="14">
        <v>107</v>
      </c>
      <c r="E13" s="14">
        <v>101</v>
      </c>
      <c r="F13" s="14">
        <v>30</v>
      </c>
      <c r="G13" s="14">
        <v>203</v>
      </c>
      <c r="H13" s="14">
        <v>158</v>
      </c>
      <c r="I13" s="14">
        <v>3603</v>
      </c>
      <c r="J13" s="14">
        <v>596</v>
      </c>
      <c r="K13" s="12" t="s">
        <v>16</v>
      </c>
      <c r="L13" s="15" t="s">
        <v>10</v>
      </c>
      <c r="M13" s="33">
        <v>9254</v>
      </c>
      <c r="N13" s="7">
        <v>1060</v>
      </c>
      <c r="O13" s="3">
        <v>392</v>
      </c>
      <c r="P13" s="3">
        <v>323</v>
      </c>
      <c r="Q13" s="3">
        <v>82</v>
      </c>
      <c r="R13" s="3">
        <v>383</v>
      </c>
      <c r="S13" s="3">
        <v>391</v>
      </c>
      <c r="T13" s="3">
        <v>5802</v>
      </c>
      <c r="U13" s="3">
        <v>821</v>
      </c>
      <c r="V13" s="4" t="s">
        <v>16</v>
      </c>
      <c r="W13" s="22" t="s">
        <v>10</v>
      </c>
      <c r="X13" s="34">
        <v>-4262</v>
      </c>
      <c r="Y13" s="24">
        <v>-866</v>
      </c>
      <c r="Z13" s="20">
        <v>-285</v>
      </c>
      <c r="AA13" s="20">
        <v>-222</v>
      </c>
      <c r="AB13" s="20">
        <v>-52</v>
      </c>
      <c r="AC13" s="20">
        <v>-180</v>
      </c>
      <c r="AD13" s="20">
        <v>-233</v>
      </c>
      <c r="AE13" s="20">
        <v>-2199</v>
      </c>
      <c r="AF13" s="20">
        <v>-225</v>
      </c>
      <c r="AG13" s="4" t="s">
        <v>16</v>
      </c>
      <c r="AH13" s="47" t="s">
        <v>10</v>
      </c>
    </row>
    <row r="14" spans="1:34" x14ac:dyDescent="0.25">
      <c r="A14" s="31">
        <v>2006</v>
      </c>
      <c r="B14" s="32">
        <v>6087</v>
      </c>
      <c r="C14" s="13">
        <v>245</v>
      </c>
      <c r="D14" s="14">
        <v>121</v>
      </c>
      <c r="E14" s="14">
        <v>128</v>
      </c>
      <c r="F14" s="14">
        <v>59</v>
      </c>
      <c r="G14" s="14">
        <v>209</v>
      </c>
      <c r="H14" s="14">
        <v>189</v>
      </c>
      <c r="I14" s="14">
        <v>4366</v>
      </c>
      <c r="J14" s="14">
        <v>770</v>
      </c>
      <c r="K14" s="12" t="s">
        <v>16</v>
      </c>
      <c r="L14" s="15" t="s">
        <v>10</v>
      </c>
      <c r="M14" s="33">
        <v>9721</v>
      </c>
      <c r="N14" s="7">
        <v>1358</v>
      </c>
      <c r="O14" s="3">
        <v>416</v>
      </c>
      <c r="P14" s="3">
        <v>374</v>
      </c>
      <c r="Q14" s="3">
        <v>94</v>
      </c>
      <c r="R14" s="3">
        <v>411</v>
      </c>
      <c r="S14" s="3">
        <v>369</v>
      </c>
      <c r="T14" s="3">
        <v>5819</v>
      </c>
      <c r="U14" s="3">
        <v>880</v>
      </c>
      <c r="V14" s="4" t="s">
        <v>16</v>
      </c>
      <c r="W14" s="22" t="s">
        <v>10</v>
      </c>
      <c r="X14" s="34">
        <v>-3634</v>
      </c>
      <c r="Y14" s="24">
        <v>-1113</v>
      </c>
      <c r="Z14" s="20">
        <v>-295</v>
      </c>
      <c r="AA14" s="20">
        <v>-246</v>
      </c>
      <c r="AB14" s="20">
        <v>-35</v>
      </c>
      <c r="AC14" s="20">
        <v>-202</v>
      </c>
      <c r="AD14" s="20">
        <v>-180</v>
      </c>
      <c r="AE14" s="20">
        <v>-1453</v>
      </c>
      <c r="AF14" s="20">
        <v>-110</v>
      </c>
      <c r="AG14" s="4" t="s">
        <v>16</v>
      </c>
      <c r="AH14" s="47" t="s">
        <v>10</v>
      </c>
    </row>
    <row r="15" spans="1:34" x14ac:dyDescent="0.25">
      <c r="A15" s="31">
        <v>2007</v>
      </c>
      <c r="B15" s="32">
        <v>6698</v>
      </c>
      <c r="C15" s="10">
        <v>273</v>
      </c>
      <c r="D15" s="11">
        <v>158</v>
      </c>
      <c r="E15" s="11">
        <v>140</v>
      </c>
      <c r="F15" s="11">
        <v>60</v>
      </c>
      <c r="G15" s="11">
        <v>241</v>
      </c>
      <c r="H15" s="11">
        <v>146</v>
      </c>
      <c r="I15" s="11">
        <v>4785</v>
      </c>
      <c r="J15" s="11">
        <v>895</v>
      </c>
      <c r="K15" s="12" t="s">
        <v>16</v>
      </c>
      <c r="L15" s="15" t="s">
        <v>10</v>
      </c>
      <c r="M15" s="33">
        <v>9733</v>
      </c>
      <c r="N15" s="8">
        <v>1370</v>
      </c>
      <c r="O15" s="4">
        <v>412</v>
      </c>
      <c r="P15" s="4">
        <v>389</v>
      </c>
      <c r="Q15" s="4">
        <v>105</v>
      </c>
      <c r="R15" s="4">
        <v>420</v>
      </c>
      <c r="S15" s="4">
        <v>357</v>
      </c>
      <c r="T15" s="4">
        <v>5858</v>
      </c>
      <c r="U15" s="4">
        <v>822</v>
      </c>
      <c r="V15" s="4" t="s">
        <v>16</v>
      </c>
      <c r="W15" s="22" t="s">
        <v>10</v>
      </c>
      <c r="X15" s="34">
        <v>-3035</v>
      </c>
      <c r="Y15" s="24">
        <v>-1097</v>
      </c>
      <c r="Z15" s="20">
        <v>-254</v>
      </c>
      <c r="AA15" s="20">
        <v>-249</v>
      </c>
      <c r="AB15" s="20">
        <v>-45</v>
      </c>
      <c r="AC15" s="20">
        <v>-179</v>
      </c>
      <c r="AD15" s="20">
        <v>-211</v>
      </c>
      <c r="AE15" s="20">
        <v>-1073</v>
      </c>
      <c r="AF15" s="20">
        <v>73</v>
      </c>
      <c r="AG15" s="4" t="s">
        <v>16</v>
      </c>
      <c r="AH15" s="47" t="s">
        <v>10</v>
      </c>
    </row>
    <row r="16" spans="1:34" x14ac:dyDescent="0.25">
      <c r="A16" s="31">
        <v>2008</v>
      </c>
      <c r="B16" s="32">
        <v>6637</v>
      </c>
      <c r="C16" s="13">
        <v>336</v>
      </c>
      <c r="D16" s="14">
        <v>178</v>
      </c>
      <c r="E16" s="14">
        <v>93</v>
      </c>
      <c r="F16" s="14">
        <v>70</v>
      </c>
      <c r="G16" s="14">
        <v>181</v>
      </c>
      <c r="H16" s="14">
        <v>162</v>
      </c>
      <c r="I16" s="14">
        <v>4719</v>
      </c>
      <c r="J16" s="14">
        <v>898</v>
      </c>
      <c r="K16" s="12" t="s">
        <v>16</v>
      </c>
      <c r="L16" s="15" t="s">
        <v>10</v>
      </c>
      <c r="M16" s="33">
        <v>9554</v>
      </c>
      <c r="N16" s="7">
        <v>1140</v>
      </c>
      <c r="O16" s="3">
        <v>461</v>
      </c>
      <c r="P16" s="3">
        <v>352</v>
      </c>
      <c r="Q16" s="3">
        <v>116</v>
      </c>
      <c r="R16" s="3">
        <v>407</v>
      </c>
      <c r="S16" s="3">
        <v>336</v>
      </c>
      <c r="T16" s="3">
        <v>5877</v>
      </c>
      <c r="U16" s="3">
        <v>865</v>
      </c>
      <c r="V16" s="4" t="s">
        <v>16</v>
      </c>
      <c r="W16" s="22" t="s">
        <v>10</v>
      </c>
      <c r="X16" s="34">
        <v>-2917</v>
      </c>
      <c r="Y16" s="24">
        <v>-804</v>
      </c>
      <c r="Z16" s="20">
        <v>-283</v>
      </c>
      <c r="AA16" s="20">
        <v>-259</v>
      </c>
      <c r="AB16" s="20">
        <v>-46</v>
      </c>
      <c r="AC16" s="20">
        <v>-226</v>
      </c>
      <c r="AD16" s="20">
        <v>-174</v>
      </c>
      <c r="AE16" s="20">
        <v>-1158</v>
      </c>
      <c r="AF16" s="20">
        <v>33</v>
      </c>
      <c r="AG16" s="4" t="s">
        <v>16</v>
      </c>
      <c r="AH16" s="47" t="s">
        <v>10</v>
      </c>
    </row>
    <row r="17" spans="1:34" x14ac:dyDescent="0.25">
      <c r="A17" s="31">
        <v>2009</v>
      </c>
      <c r="B17" s="32">
        <v>6305</v>
      </c>
      <c r="C17" s="13">
        <v>281</v>
      </c>
      <c r="D17" s="14">
        <v>165</v>
      </c>
      <c r="E17" s="14">
        <v>108</v>
      </c>
      <c r="F17" s="14">
        <v>43</v>
      </c>
      <c r="G17" s="14">
        <v>221</v>
      </c>
      <c r="H17" s="14">
        <v>135</v>
      </c>
      <c r="I17" s="14">
        <v>4670</v>
      </c>
      <c r="J17" s="14">
        <v>682</v>
      </c>
      <c r="K17" s="12" t="s">
        <v>16</v>
      </c>
      <c r="L17" s="15" t="s">
        <v>10</v>
      </c>
      <c r="M17" s="33">
        <v>8153</v>
      </c>
      <c r="N17" s="7">
        <v>1015</v>
      </c>
      <c r="O17" s="3">
        <v>385</v>
      </c>
      <c r="P17" s="3">
        <v>362</v>
      </c>
      <c r="Q17" s="3">
        <v>86</v>
      </c>
      <c r="R17" s="3">
        <v>290</v>
      </c>
      <c r="S17" s="3">
        <v>275</v>
      </c>
      <c r="T17" s="3">
        <v>5031</v>
      </c>
      <c r="U17" s="3">
        <v>709</v>
      </c>
      <c r="V17" s="4" t="s">
        <v>16</v>
      </c>
      <c r="W17" s="22" t="s">
        <v>10</v>
      </c>
      <c r="X17" s="34">
        <v>-1848</v>
      </c>
      <c r="Y17" s="24">
        <v>-734</v>
      </c>
      <c r="Z17" s="20">
        <v>-220</v>
      </c>
      <c r="AA17" s="20">
        <v>-254</v>
      </c>
      <c r="AB17" s="20">
        <v>-43</v>
      </c>
      <c r="AC17" s="20">
        <v>-69</v>
      </c>
      <c r="AD17" s="20">
        <v>-140</v>
      </c>
      <c r="AE17" s="20">
        <v>-361</v>
      </c>
      <c r="AF17" s="20">
        <v>-27</v>
      </c>
      <c r="AG17" s="4" t="s">
        <v>16</v>
      </c>
      <c r="AH17" s="47" t="s">
        <v>10</v>
      </c>
    </row>
    <row r="18" spans="1:34" x14ac:dyDescent="0.25">
      <c r="A18" s="31">
        <v>2010</v>
      </c>
      <c r="B18" s="32">
        <v>6324</v>
      </c>
      <c r="C18" s="13">
        <v>320</v>
      </c>
      <c r="D18" s="14">
        <v>180</v>
      </c>
      <c r="E18" s="14">
        <v>112</v>
      </c>
      <c r="F18" s="14">
        <v>57</v>
      </c>
      <c r="G18" s="14">
        <v>233</v>
      </c>
      <c r="H18" s="14">
        <v>102</v>
      </c>
      <c r="I18" s="14">
        <v>4555</v>
      </c>
      <c r="J18" s="14">
        <v>765</v>
      </c>
      <c r="K18" s="12" t="s">
        <v>16</v>
      </c>
      <c r="L18" s="15" t="s">
        <v>10</v>
      </c>
      <c r="M18" s="33">
        <v>9768</v>
      </c>
      <c r="N18" s="7">
        <v>1280</v>
      </c>
      <c r="O18" s="3">
        <v>417</v>
      </c>
      <c r="P18" s="3">
        <v>454</v>
      </c>
      <c r="Q18" s="3">
        <v>114</v>
      </c>
      <c r="R18" s="3">
        <v>436</v>
      </c>
      <c r="S18" s="3">
        <v>578</v>
      </c>
      <c r="T18" s="3">
        <v>5830</v>
      </c>
      <c r="U18" s="3">
        <v>659</v>
      </c>
      <c r="V18" s="4" t="s">
        <v>16</v>
      </c>
      <c r="W18" s="22" t="s">
        <v>10</v>
      </c>
      <c r="X18" s="34">
        <v>-3444</v>
      </c>
      <c r="Y18" s="24">
        <v>-960</v>
      </c>
      <c r="Z18" s="20">
        <v>-237</v>
      </c>
      <c r="AA18" s="20">
        <v>-342</v>
      </c>
      <c r="AB18" s="20">
        <v>-57</v>
      </c>
      <c r="AC18" s="20">
        <v>-203</v>
      </c>
      <c r="AD18" s="20">
        <v>-476</v>
      </c>
      <c r="AE18" s="20">
        <v>-1275</v>
      </c>
      <c r="AF18" s="20">
        <v>106</v>
      </c>
      <c r="AG18" s="4" t="s">
        <v>16</v>
      </c>
      <c r="AH18" s="47" t="s">
        <v>10</v>
      </c>
    </row>
    <row r="19" spans="1:34" x14ac:dyDescent="0.25">
      <c r="A19" s="35" t="s">
        <v>29</v>
      </c>
      <c r="B19" s="32">
        <v>8873</v>
      </c>
      <c r="C19" s="16">
        <v>492</v>
      </c>
      <c r="D19" s="17">
        <v>260</v>
      </c>
      <c r="E19" s="17">
        <v>188</v>
      </c>
      <c r="F19" s="17">
        <v>128</v>
      </c>
      <c r="G19" s="17">
        <v>378</v>
      </c>
      <c r="H19" s="17">
        <v>221</v>
      </c>
      <c r="I19" s="17">
        <v>6064</v>
      </c>
      <c r="J19" s="17">
        <v>1142</v>
      </c>
      <c r="K19" s="12" t="s">
        <v>16</v>
      </c>
      <c r="L19" s="15" t="s">
        <v>10</v>
      </c>
      <c r="M19" s="33">
        <v>13636</v>
      </c>
      <c r="N19" s="9">
        <v>1406</v>
      </c>
      <c r="O19" s="5">
        <v>669</v>
      </c>
      <c r="P19" s="5">
        <v>541</v>
      </c>
      <c r="Q19" s="5">
        <v>132</v>
      </c>
      <c r="R19" s="5">
        <v>509</v>
      </c>
      <c r="S19" s="5">
        <v>1367</v>
      </c>
      <c r="T19" s="5">
        <v>7731</v>
      </c>
      <c r="U19" s="5">
        <v>1281</v>
      </c>
      <c r="V19" s="4" t="s">
        <v>16</v>
      </c>
      <c r="W19" s="22" t="s">
        <v>10</v>
      </c>
      <c r="X19" s="34">
        <v>-4763</v>
      </c>
      <c r="Y19" s="24">
        <v>-914</v>
      </c>
      <c r="Z19" s="20">
        <v>-409</v>
      </c>
      <c r="AA19" s="20">
        <v>-353</v>
      </c>
      <c r="AB19" s="20">
        <v>-4</v>
      </c>
      <c r="AC19" s="20">
        <v>-131</v>
      </c>
      <c r="AD19" s="20">
        <v>-1146</v>
      </c>
      <c r="AE19" s="20">
        <v>-1667</v>
      </c>
      <c r="AF19" s="20">
        <v>-139</v>
      </c>
      <c r="AG19" s="4" t="s">
        <v>16</v>
      </c>
      <c r="AH19" s="47" t="s">
        <v>10</v>
      </c>
    </row>
    <row r="20" spans="1:34" x14ac:dyDescent="0.25">
      <c r="A20" s="31">
        <v>2012</v>
      </c>
      <c r="B20" s="32">
        <v>10926</v>
      </c>
      <c r="C20" s="13">
        <v>754</v>
      </c>
      <c r="D20" s="14">
        <v>388</v>
      </c>
      <c r="E20" s="14">
        <v>317</v>
      </c>
      <c r="F20" s="14">
        <v>183</v>
      </c>
      <c r="G20" s="14">
        <v>437</v>
      </c>
      <c r="H20" s="14">
        <v>391</v>
      </c>
      <c r="I20" s="14">
        <v>7018</v>
      </c>
      <c r="J20" s="14">
        <v>1438</v>
      </c>
      <c r="K20" s="12" t="s">
        <v>16</v>
      </c>
      <c r="L20" s="15" t="s">
        <v>10</v>
      </c>
      <c r="M20" s="33">
        <v>15719</v>
      </c>
      <c r="N20" s="7">
        <v>1913</v>
      </c>
      <c r="O20" s="3">
        <v>771</v>
      </c>
      <c r="P20" s="3">
        <v>726</v>
      </c>
      <c r="Q20" s="3">
        <v>182</v>
      </c>
      <c r="R20" s="3">
        <v>602</v>
      </c>
      <c r="S20" s="3">
        <v>630</v>
      </c>
      <c r="T20" s="3">
        <v>9115</v>
      </c>
      <c r="U20" s="3">
        <v>1780</v>
      </c>
      <c r="V20" s="4" t="s">
        <v>16</v>
      </c>
      <c r="W20" s="22" t="s">
        <v>10</v>
      </c>
      <c r="X20" s="34">
        <v>-4793</v>
      </c>
      <c r="Y20" s="24">
        <v>-1159</v>
      </c>
      <c r="Z20" s="20">
        <v>-383</v>
      </c>
      <c r="AA20" s="20">
        <v>-409</v>
      </c>
      <c r="AB20" s="20">
        <v>1</v>
      </c>
      <c r="AC20" s="20">
        <v>-165</v>
      </c>
      <c r="AD20" s="20">
        <v>-239</v>
      </c>
      <c r="AE20" s="20">
        <v>-2097</v>
      </c>
      <c r="AF20" s="20">
        <v>-342</v>
      </c>
      <c r="AG20" s="4" t="s">
        <v>16</v>
      </c>
      <c r="AH20" s="47" t="s">
        <v>10</v>
      </c>
    </row>
    <row r="21" spans="1:34" x14ac:dyDescent="0.25">
      <c r="A21" s="31">
        <v>2013</v>
      </c>
      <c r="B21" s="32">
        <v>11755</v>
      </c>
      <c r="C21" s="13">
        <v>848</v>
      </c>
      <c r="D21" s="14">
        <v>450</v>
      </c>
      <c r="E21" s="14">
        <v>340</v>
      </c>
      <c r="F21" s="14">
        <v>144</v>
      </c>
      <c r="G21" s="14">
        <v>469</v>
      </c>
      <c r="H21" s="14">
        <v>387</v>
      </c>
      <c r="I21" s="14">
        <v>7460</v>
      </c>
      <c r="J21" s="14">
        <v>1657</v>
      </c>
      <c r="K21" s="12" t="s">
        <v>16</v>
      </c>
      <c r="L21" s="15" t="s">
        <v>10</v>
      </c>
      <c r="M21" s="33">
        <v>15777</v>
      </c>
      <c r="N21" s="7">
        <v>2098</v>
      </c>
      <c r="O21" s="3">
        <v>1197</v>
      </c>
      <c r="P21" s="3">
        <v>710</v>
      </c>
      <c r="Q21" s="3">
        <v>149</v>
      </c>
      <c r="R21" s="3">
        <v>475</v>
      </c>
      <c r="S21" s="3">
        <v>500</v>
      </c>
      <c r="T21" s="3">
        <v>8794</v>
      </c>
      <c r="U21" s="3">
        <v>1854</v>
      </c>
      <c r="V21" s="4" t="s">
        <v>16</v>
      </c>
      <c r="W21" s="22" t="s">
        <v>10</v>
      </c>
      <c r="X21" s="34">
        <v>-4022</v>
      </c>
      <c r="Y21" s="24">
        <v>-1250</v>
      </c>
      <c r="Z21" s="20">
        <v>-747</v>
      </c>
      <c r="AA21" s="20">
        <v>-370</v>
      </c>
      <c r="AB21" s="20">
        <v>-5</v>
      </c>
      <c r="AC21" s="20">
        <v>-6</v>
      </c>
      <c r="AD21" s="20">
        <v>-113</v>
      </c>
      <c r="AE21" s="20">
        <v>-1334</v>
      </c>
      <c r="AF21" s="20">
        <v>-197</v>
      </c>
      <c r="AG21" s="4" t="s">
        <v>16</v>
      </c>
      <c r="AH21" s="47" t="s">
        <v>10</v>
      </c>
    </row>
    <row r="22" spans="1:34" x14ac:dyDescent="0.25">
      <c r="A22" s="31">
        <v>2014</v>
      </c>
      <c r="B22" s="32">
        <v>12967</v>
      </c>
      <c r="C22" s="16">
        <v>1116</v>
      </c>
      <c r="D22" s="17">
        <v>632</v>
      </c>
      <c r="E22" s="17">
        <v>333</v>
      </c>
      <c r="F22" s="17">
        <v>118</v>
      </c>
      <c r="G22" s="17">
        <v>366</v>
      </c>
      <c r="H22" s="17">
        <v>372</v>
      </c>
      <c r="I22" s="17">
        <v>8101</v>
      </c>
      <c r="J22" s="17">
        <v>1929</v>
      </c>
      <c r="K22" s="12" t="s">
        <v>16</v>
      </c>
      <c r="L22" s="15" t="s">
        <v>10</v>
      </c>
      <c r="M22" s="33">
        <v>15046</v>
      </c>
      <c r="N22" s="9">
        <v>1855</v>
      </c>
      <c r="O22" s="5">
        <v>1165</v>
      </c>
      <c r="P22" s="5">
        <v>701</v>
      </c>
      <c r="Q22" s="5">
        <v>172</v>
      </c>
      <c r="R22" s="5">
        <v>449</v>
      </c>
      <c r="S22" s="5">
        <v>479</v>
      </c>
      <c r="T22" s="5">
        <v>8432</v>
      </c>
      <c r="U22" s="5">
        <v>1793</v>
      </c>
      <c r="V22" s="4" t="s">
        <v>16</v>
      </c>
      <c r="W22" s="22" t="s">
        <v>10</v>
      </c>
      <c r="X22" s="34">
        <v>-2079</v>
      </c>
      <c r="Y22" s="24">
        <v>-739</v>
      </c>
      <c r="Z22" s="20">
        <v>-533</v>
      </c>
      <c r="AA22" s="20">
        <v>-368</v>
      </c>
      <c r="AB22" s="20">
        <v>-54</v>
      </c>
      <c r="AC22" s="20">
        <v>-83</v>
      </c>
      <c r="AD22" s="20">
        <v>-107</v>
      </c>
      <c r="AE22" s="20">
        <v>-331</v>
      </c>
      <c r="AF22" s="20">
        <v>136</v>
      </c>
      <c r="AG22" s="4" t="s">
        <v>16</v>
      </c>
      <c r="AH22" s="47" t="s">
        <v>10</v>
      </c>
    </row>
    <row r="23" spans="1:34" x14ac:dyDescent="0.25">
      <c r="A23" s="31">
        <v>2015</v>
      </c>
      <c r="B23" s="32">
        <v>13118</v>
      </c>
      <c r="C23" s="13">
        <v>1201</v>
      </c>
      <c r="D23" s="14">
        <v>608</v>
      </c>
      <c r="E23" s="14">
        <v>327</v>
      </c>
      <c r="F23" s="14">
        <v>130</v>
      </c>
      <c r="G23" s="14">
        <v>395</v>
      </c>
      <c r="H23" s="14">
        <v>347</v>
      </c>
      <c r="I23" s="14">
        <v>8398</v>
      </c>
      <c r="J23" s="14">
        <v>1690</v>
      </c>
      <c r="K23" s="15">
        <v>22</v>
      </c>
      <c r="L23" s="15" t="s">
        <v>10</v>
      </c>
      <c r="M23" s="33">
        <v>15793</v>
      </c>
      <c r="N23" s="7">
        <v>2105</v>
      </c>
      <c r="O23" s="3">
        <v>1187</v>
      </c>
      <c r="P23" s="3">
        <v>634</v>
      </c>
      <c r="Q23" s="3">
        <v>162</v>
      </c>
      <c r="R23" s="3">
        <v>504</v>
      </c>
      <c r="S23" s="3">
        <v>494</v>
      </c>
      <c r="T23" s="3">
        <v>8645</v>
      </c>
      <c r="U23" s="3">
        <v>1981</v>
      </c>
      <c r="V23" s="3">
        <v>81</v>
      </c>
      <c r="W23" s="22" t="s">
        <v>10</v>
      </c>
      <c r="X23" s="34">
        <v>-2675</v>
      </c>
      <c r="Y23" s="24">
        <v>-904</v>
      </c>
      <c r="Z23" s="20">
        <v>-579</v>
      </c>
      <c r="AA23" s="20">
        <v>-307</v>
      </c>
      <c r="AB23" s="20">
        <v>-32</v>
      </c>
      <c r="AC23" s="20">
        <v>-109</v>
      </c>
      <c r="AD23" s="20">
        <v>-147</v>
      </c>
      <c r="AE23" s="20">
        <v>-247</v>
      </c>
      <c r="AF23" s="20">
        <v>-291</v>
      </c>
      <c r="AG23" s="3">
        <v>-59</v>
      </c>
      <c r="AH23" s="47" t="s">
        <v>10</v>
      </c>
    </row>
    <row r="24" spans="1:34" x14ac:dyDescent="0.25">
      <c r="A24" s="50">
        <v>2016</v>
      </c>
      <c r="B24" s="32">
        <v>12984</v>
      </c>
      <c r="C24" s="13">
        <v>1177</v>
      </c>
      <c r="D24" s="14">
        <v>709</v>
      </c>
      <c r="E24" s="14">
        <v>371</v>
      </c>
      <c r="F24" s="14">
        <v>119</v>
      </c>
      <c r="G24" s="14">
        <v>388</v>
      </c>
      <c r="H24" s="14">
        <v>376</v>
      </c>
      <c r="I24" s="14">
        <v>8119</v>
      </c>
      <c r="J24" s="14">
        <v>1725</v>
      </c>
      <c r="K24" s="14" t="s">
        <v>16</v>
      </c>
      <c r="L24" s="15" t="s">
        <v>10</v>
      </c>
      <c r="M24" s="33">
        <v>16690</v>
      </c>
      <c r="N24" s="7">
        <v>1987</v>
      </c>
      <c r="O24" s="3">
        <v>1212</v>
      </c>
      <c r="P24" s="3">
        <v>880</v>
      </c>
      <c r="Q24" s="3">
        <v>134</v>
      </c>
      <c r="R24" s="3">
        <v>561</v>
      </c>
      <c r="S24" s="3">
        <v>469</v>
      </c>
      <c r="T24" s="3">
        <v>9095</v>
      </c>
      <c r="U24" s="3">
        <v>2352</v>
      </c>
      <c r="V24" s="3" t="s">
        <v>16</v>
      </c>
      <c r="W24" s="22" t="s">
        <v>10</v>
      </c>
      <c r="X24" s="34">
        <v>-3706</v>
      </c>
      <c r="Y24" s="24">
        <v>-810</v>
      </c>
      <c r="Z24" s="20">
        <v>-503</v>
      </c>
      <c r="AA24" s="20">
        <v>-509</v>
      </c>
      <c r="AB24" s="20">
        <v>-15</v>
      </c>
      <c r="AC24" s="20">
        <v>-173</v>
      </c>
      <c r="AD24" s="20">
        <v>-93</v>
      </c>
      <c r="AE24" s="20">
        <v>-976</v>
      </c>
      <c r="AF24" s="20">
        <v>-627</v>
      </c>
      <c r="AG24" s="3" t="s">
        <v>16</v>
      </c>
      <c r="AH24" s="47" t="s">
        <v>10</v>
      </c>
    </row>
    <row r="25" spans="1:34" x14ac:dyDescent="0.25">
      <c r="A25" s="51">
        <v>2017</v>
      </c>
      <c r="B25" s="52">
        <v>13394</v>
      </c>
      <c r="C25" s="61">
        <v>1207</v>
      </c>
      <c r="D25" s="53">
        <v>692</v>
      </c>
      <c r="E25" s="54">
        <v>397</v>
      </c>
      <c r="F25" s="53">
        <v>118</v>
      </c>
      <c r="G25" s="54">
        <v>368</v>
      </c>
      <c r="H25" s="54">
        <v>382</v>
      </c>
      <c r="I25" s="53">
        <v>8250</v>
      </c>
      <c r="J25" s="54">
        <v>1980</v>
      </c>
      <c r="K25" s="17" t="s">
        <v>16</v>
      </c>
      <c r="L25" s="18" t="s">
        <v>10</v>
      </c>
      <c r="M25" s="55">
        <v>16531</v>
      </c>
      <c r="N25" s="62">
        <v>2227</v>
      </c>
      <c r="O25" s="56">
        <v>1379</v>
      </c>
      <c r="P25" s="57">
        <v>799</v>
      </c>
      <c r="Q25" s="56">
        <v>135</v>
      </c>
      <c r="R25" s="57">
        <v>542</v>
      </c>
      <c r="S25" s="57">
        <v>494</v>
      </c>
      <c r="T25" s="57">
        <v>8780</v>
      </c>
      <c r="U25" s="57">
        <v>2175</v>
      </c>
      <c r="V25" s="5" t="s">
        <v>16</v>
      </c>
      <c r="W25" s="23" t="s">
        <v>10</v>
      </c>
      <c r="X25" s="58">
        <v>-3137</v>
      </c>
      <c r="Y25" s="63">
        <v>-1020</v>
      </c>
      <c r="Z25" s="60">
        <v>-687</v>
      </c>
      <c r="AA25" s="60">
        <v>-402</v>
      </c>
      <c r="AB25" s="60">
        <v>-17</v>
      </c>
      <c r="AC25" s="60">
        <v>-174</v>
      </c>
      <c r="AD25" s="60">
        <v>-112</v>
      </c>
      <c r="AE25" s="60">
        <v>-530</v>
      </c>
      <c r="AF25" s="60">
        <v>-195</v>
      </c>
      <c r="AG25" s="5" t="s">
        <v>16</v>
      </c>
      <c r="AH25" s="48" t="s">
        <v>10</v>
      </c>
    </row>
    <row r="26" spans="1:34" x14ac:dyDescent="0.25">
      <c r="A26" s="67" t="s">
        <v>34</v>
      </c>
      <c r="B26" s="39">
        <v>12863</v>
      </c>
      <c r="C26" s="16">
        <v>1297</v>
      </c>
      <c r="D26" s="17">
        <v>796</v>
      </c>
      <c r="E26" s="17">
        <v>392</v>
      </c>
      <c r="F26" s="17">
        <v>151</v>
      </c>
      <c r="G26" s="17">
        <v>366</v>
      </c>
      <c r="H26" s="17">
        <v>353</v>
      </c>
      <c r="I26" s="17">
        <v>5082</v>
      </c>
      <c r="J26" s="17">
        <v>4426</v>
      </c>
      <c r="K26" s="17" t="s">
        <v>16</v>
      </c>
      <c r="L26" s="17" t="s">
        <v>10</v>
      </c>
      <c r="M26" s="39">
        <v>17025</v>
      </c>
      <c r="N26" s="5">
        <v>2437</v>
      </c>
      <c r="O26" s="5">
        <v>1528</v>
      </c>
      <c r="P26" s="5">
        <v>934</v>
      </c>
      <c r="Q26" s="5">
        <v>168</v>
      </c>
      <c r="R26" s="5">
        <v>527</v>
      </c>
      <c r="S26" s="5">
        <v>489</v>
      </c>
      <c r="T26" s="5">
        <v>6718</v>
      </c>
      <c r="U26" s="5">
        <v>4224</v>
      </c>
      <c r="V26" s="5" t="s">
        <v>16</v>
      </c>
      <c r="W26" s="5" t="s">
        <v>10</v>
      </c>
      <c r="X26" s="39">
        <v>-4162</v>
      </c>
      <c r="Y26" s="28">
        <v>-1140</v>
      </c>
      <c r="Z26" s="28">
        <v>-732</v>
      </c>
      <c r="AA26" s="28">
        <v>-542</v>
      </c>
      <c r="AB26" s="28">
        <v>-17</v>
      </c>
      <c r="AC26" s="28">
        <v>-161</v>
      </c>
      <c r="AD26" s="28">
        <v>-136</v>
      </c>
      <c r="AE26" s="28">
        <v>-1636</v>
      </c>
      <c r="AF26" s="28">
        <v>202</v>
      </c>
      <c r="AG26" s="5" t="s">
        <v>16</v>
      </c>
      <c r="AH26" s="48" t="s">
        <v>10</v>
      </c>
    </row>
    <row r="27" spans="1:34" ht="15" customHeight="1" x14ac:dyDescent="0.25">
      <c r="A27" s="68">
        <v>2019</v>
      </c>
      <c r="B27" s="69">
        <f>SUM(C27:J27)</f>
        <v>13104</v>
      </c>
      <c r="C27" s="70">
        <v>1358</v>
      </c>
      <c r="D27" s="71">
        <v>763</v>
      </c>
      <c r="E27" s="71">
        <v>468</v>
      </c>
      <c r="F27" s="71">
        <v>144</v>
      </c>
      <c r="G27" s="71">
        <v>356</v>
      </c>
      <c r="H27" s="71">
        <v>392</v>
      </c>
      <c r="I27" s="71">
        <v>4849</v>
      </c>
      <c r="J27" s="71">
        <f>34044-29270</f>
        <v>4774</v>
      </c>
      <c r="K27" s="17" t="s">
        <v>16</v>
      </c>
      <c r="L27" s="18" t="s">
        <v>10</v>
      </c>
      <c r="M27" s="69">
        <f>SUM(N27:U27)</f>
        <v>14276</v>
      </c>
      <c r="N27" s="70">
        <v>2196</v>
      </c>
      <c r="O27" s="71">
        <v>1362</v>
      </c>
      <c r="P27" s="71">
        <v>776</v>
      </c>
      <c r="Q27" s="71">
        <v>128</v>
      </c>
      <c r="R27" s="71">
        <v>447</v>
      </c>
      <c r="S27" s="71">
        <v>376</v>
      </c>
      <c r="T27" s="71">
        <v>5013</v>
      </c>
      <c r="U27" s="71">
        <f>33248-29270</f>
        <v>3978</v>
      </c>
      <c r="V27" s="5" t="s">
        <v>16</v>
      </c>
      <c r="W27" s="23" t="s">
        <v>10</v>
      </c>
      <c r="X27" s="69">
        <f>SUM(Y27:AF27)</f>
        <v>-1172</v>
      </c>
      <c r="Y27" s="70">
        <v>-838</v>
      </c>
      <c r="Z27" s="71">
        <v>-599</v>
      </c>
      <c r="AA27" s="71">
        <v>-308</v>
      </c>
      <c r="AB27" s="71">
        <v>16</v>
      </c>
      <c r="AC27" s="71">
        <v>-91</v>
      </c>
      <c r="AD27" s="71">
        <v>16</v>
      </c>
      <c r="AE27" s="71">
        <v>-164</v>
      </c>
      <c r="AF27" s="71">
        <v>796</v>
      </c>
      <c r="AG27" s="5" t="s">
        <v>16</v>
      </c>
      <c r="AH27" s="48" t="s">
        <v>10</v>
      </c>
    </row>
    <row r="28" spans="1:34" ht="15" customHeight="1" x14ac:dyDescent="0.25">
      <c r="A28" s="75">
        <v>2020</v>
      </c>
      <c r="B28" s="78">
        <v>11885</v>
      </c>
      <c r="C28" s="76">
        <v>1470</v>
      </c>
      <c r="D28" s="72">
        <v>827</v>
      </c>
      <c r="E28" s="72">
        <v>371</v>
      </c>
      <c r="F28" s="72">
        <v>89</v>
      </c>
      <c r="G28" s="72">
        <v>335</v>
      </c>
      <c r="H28" s="72">
        <v>357</v>
      </c>
      <c r="I28" s="72">
        <v>4522</v>
      </c>
      <c r="J28" s="72">
        <v>3914</v>
      </c>
      <c r="K28" s="14" t="s">
        <v>16</v>
      </c>
      <c r="L28" s="73" t="s">
        <v>10</v>
      </c>
      <c r="M28" s="77">
        <v>12766</v>
      </c>
      <c r="N28" s="76">
        <v>1877</v>
      </c>
      <c r="O28" s="72">
        <v>1201</v>
      </c>
      <c r="P28" s="72">
        <v>861</v>
      </c>
      <c r="Q28" s="72">
        <v>127</v>
      </c>
      <c r="R28" s="72">
        <v>384</v>
      </c>
      <c r="S28" s="72">
        <v>343</v>
      </c>
      <c r="T28" s="72">
        <v>4387</v>
      </c>
      <c r="U28" s="72">
        <v>3586</v>
      </c>
      <c r="V28" s="3" t="s">
        <v>16</v>
      </c>
      <c r="W28" s="22" t="s">
        <v>10</v>
      </c>
      <c r="X28" s="77">
        <v>-881</v>
      </c>
      <c r="Y28" s="76">
        <v>-407</v>
      </c>
      <c r="Z28" s="72">
        <v>-374</v>
      </c>
      <c r="AA28" s="72">
        <v>-490</v>
      </c>
      <c r="AB28" s="72">
        <v>-38</v>
      </c>
      <c r="AC28" s="72">
        <v>-49</v>
      </c>
      <c r="AD28" s="72">
        <v>14</v>
      </c>
      <c r="AE28" s="72">
        <v>135</v>
      </c>
      <c r="AF28" s="72">
        <v>328</v>
      </c>
      <c r="AG28" s="3" t="s">
        <v>16</v>
      </c>
      <c r="AH28" s="47" t="s">
        <v>10</v>
      </c>
    </row>
    <row r="29" spans="1:34" ht="15" customHeight="1" x14ac:dyDescent="0.25">
      <c r="A29" s="75">
        <v>2021</v>
      </c>
      <c r="B29" s="78">
        <v>11438</v>
      </c>
      <c r="C29" s="76">
        <v>1185</v>
      </c>
      <c r="D29" s="72">
        <v>749</v>
      </c>
      <c r="E29" s="72">
        <v>454</v>
      </c>
      <c r="F29" s="72">
        <v>94</v>
      </c>
      <c r="G29" s="72">
        <v>359</v>
      </c>
      <c r="H29" s="72">
        <v>312</v>
      </c>
      <c r="I29" s="72">
        <v>4400</v>
      </c>
      <c r="J29" s="72">
        <v>3885</v>
      </c>
      <c r="K29" s="14" t="s">
        <v>16</v>
      </c>
      <c r="L29" s="73" t="s">
        <v>10</v>
      </c>
      <c r="M29" s="77">
        <v>13990</v>
      </c>
      <c r="N29" s="76">
        <v>2016</v>
      </c>
      <c r="O29" s="72">
        <v>1401</v>
      </c>
      <c r="P29" s="72">
        <v>906</v>
      </c>
      <c r="Q29" s="72">
        <v>114</v>
      </c>
      <c r="R29" s="72">
        <v>458</v>
      </c>
      <c r="S29" s="72">
        <v>443</v>
      </c>
      <c r="T29" s="72">
        <v>4960</v>
      </c>
      <c r="U29" s="72">
        <v>3692</v>
      </c>
      <c r="V29" s="3" t="s">
        <v>16</v>
      </c>
      <c r="W29" s="22" t="s">
        <v>10</v>
      </c>
      <c r="X29" s="77">
        <v>-2552</v>
      </c>
      <c r="Y29" s="76">
        <v>-831</v>
      </c>
      <c r="Z29" s="72">
        <v>-652</v>
      </c>
      <c r="AA29" s="72">
        <v>-452</v>
      </c>
      <c r="AB29" s="72">
        <v>-20</v>
      </c>
      <c r="AC29" s="72">
        <v>-99</v>
      </c>
      <c r="AD29" s="72">
        <v>-131</v>
      </c>
      <c r="AE29" s="72">
        <v>-560</v>
      </c>
      <c r="AF29" s="72">
        <v>193</v>
      </c>
      <c r="AG29" s="3" t="s">
        <v>16</v>
      </c>
      <c r="AH29" s="47" t="s">
        <v>10</v>
      </c>
    </row>
    <row r="30" spans="1:34" ht="15" customHeight="1" x14ac:dyDescent="0.25">
      <c r="A30" s="75">
        <v>2022</v>
      </c>
      <c r="B30" s="78">
        <v>11356</v>
      </c>
      <c r="C30" s="76">
        <v>1294</v>
      </c>
      <c r="D30" s="72">
        <v>774</v>
      </c>
      <c r="E30" s="72">
        <v>525</v>
      </c>
      <c r="F30" s="72">
        <v>80</v>
      </c>
      <c r="G30" s="72">
        <v>307</v>
      </c>
      <c r="H30" s="72">
        <v>266</v>
      </c>
      <c r="I30" s="72">
        <v>4248</v>
      </c>
      <c r="J30" s="72">
        <v>3862</v>
      </c>
      <c r="K30" s="14" t="s">
        <v>16</v>
      </c>
      <c r="L30" s="73" t="s">
        <v>10</v>
      </c>
      <c r="M30" s="77">
        <v>13353</v>
      </c>
      <c r="N30" s="76">
        <v>2384</v>
      </c>
      <c r="O30" s="72">
        <v>1186</v>
      </c>
      <c r="P30" s="72">
        <v>810</v>
      </c>
      <c r="Q30" s="72">
        <v>140</v>
      </c>
      <c r="R30" s="72">
        <v>428</v>
      </c>
      <c r="S30" s="72">
        <v>386</v>
      </c>
      <c r="T30" s="72">
        <v>4743</v>
      </c>
      <c r="U30" s="72">
        <v>3276</v>
      </c>
      <c r="V30" s="3" t="s">
        <v>16</v>
      </c>
      <c r="W30" s="22" t="s">
        <v>10</v>
      </c>
      <c r="X30" s="77">
        <v>-1997</v>
      </c>
      <c r="Y30" s="76">
        <v>-1090</v>
      </c>
      <c r="Z30" s="72">
        <v>-412</v>
      </c>
      <c r="AA30" s="72">
        <v>-285</v>
      </c>
      <c r="AB30" s="72">
        <v>-60</v>
      </c>
      <c r="AC30" s="72">
        <v>-121</v>
      </c>
      <c r="AD30" s="72">
        <v>-120</v>
      </c>
      <c r="AE30" s="72">
        <v>-495</v>
      </c>
      <c r="AF30" s="72">
        <v>586</v>
      </c>
      <c r="AG30" s="3" t="s">
        <v>16</v>
      </c>
      <c r="AH30" s="47" t="s">
        <v>10</v>
      </c>
    </row>
    <row r="31" spans="1:34" ht="15.75" thickBot="1" x14ac:dyDescent="0.3">
      <c r="A31" s="94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x14ac:dyDescent="0.25">
      <c r="A32" s="36">
        <v>2000</v>
      </c>
      <c r="B32" s="45">
        <v>4885</v>
      </c>
      <c r="C32" s="10">
        <v>273</v>
      </c>
      <c r="D32" s="11">
        <v>119</v>
      </c>
      <c r="E32" s="11">
        <v>118</v>
      </c>
      <c r="F32" s="11">
        <v>51</v>
      </c>
      <c r="G32" s="11">
        <v>180</v>
      </c>
      <c r="H32" s="11">
        <v>144</v>
      </c>
      <c r="I32" s="11">
        <v>3276</v>
      </c>
      <c r="J32" s="11">
        <v>724</v>
      </c>
      <c r="K32" s="12" t="s">
        <v>16</v>
      </c>
      <c r="L32" s="12" t="s">
        <v>10</v>
      </c>
      <c r="M32" s="45">
        <v>7726</v>
      </c>
      <c r="N32" s="8">
        <v>1162</v>
      </c>
      <c r="O32" s="4">
        <v>407</v>
      </c>
      <c r="P32" s="4">
        <v>257</v>
      </c>
      <c r="Q32" s="4">
        <v>59</v>
      </c>
      <c r="R32" s="4">
        <v>408</v>
      </c>
      <c r="S32" s="4">
        <v>272</v>
      </c>
      <c r="T32" s="4">
        <v>4465</v>
      </c>
      <c r="U32" s="4">
        <v>696</v>
      </c>
      <c r="V32" s="64"/>
      <c r="W32" s="21" t="s">
        <v>10</v>
      </c>
      <c r="X32" s="45">
        <v>-2841</v>
      </c>
      <c r="Y32" s="25">
        <v>-889</v>
      </c>
      <c r="Z32" s="26">
        <v>-288</v>
      </c>
      <c r="AA32" s="26">
        <v>-139</v>
      </c>
      <c r="AB32" s="26">
        <v>-8</v>
      </c>
      <c r="AC32" s="26">
        <v>-228</v>
      </c>
      <c r="AD32" s="26">
        <v>-128</v>
      </c>
      <c r="AE32" s="26">
        <v>-1189</v>
      </c>
      <c r="AF32" s="26">
        <v>28</v>
      </c>
      <c r="AG32" s="4" t="s">
        <v>16</v>
      </c>
      <c r="AH32" s="46" t="s">
        <v>10</v>
      </c>
    </row>
    <row r="33" spans="1:34" x14ac:dyDescent="0.25">
      <c r="A33" s="31">
        <v>2001</v>
      </c>
      <c r="B33" s="34">
        <v>4148</v>
      </c>
      <c r="C33" s="13">
        <v>205</v>
      </c>
      <c r="D33" s="14">
        <v>84</v>
      </c>
      <c r="E33" s="14">
        <v>80</v>
      </c>
      <c r="F33" s="14">
        <v>73</v>
      </c>
      <c r="G33" s="14">
        <v>177</v>
      </c>
      <c r="H33" s="14">
        <v>142</v>
      </c>
      <c r="I33" s="14">
        <v>2940</v>
      </c>
      <c r="J33" s="14">
        <v>447</v>
      </c>
      <c r="K33" s="12" t="s">
        <v>16</v>
      </c>
      <c r="L33" s="15" t="s">
        <v>10</v>
      </c>
      <c r="M33" s="34">
        <v>7714</v>
      </c>
      <c r="N33" s="7">
        <v>1138</v>
      </c>
      <c r="O33" s="3">
        <v>465</v>
      </c>
      <c r="P33" s="3">
        <v>247</v>
      </c>
      <c r="Q33" s="3">
        <v>57</v>
      </c>
      <c r="R33" s="3">
        <v>450</v>
      </c>
      <c r="S33" s="3">
        <v>249</v>
      </c>
      <c r="T33" s="3">
        <v>4472</v>
      </c>
      <c r="U33" s="3">
        <v>636</v>
      </c>
      <c r="V33" s="4" t="s">
        <v>16</v>
      </c>
      <c r="W33" s="22" t="s">
        <v>10</v>
      </c>
      <c r="X33" s="34">
        <v>-3566</v>
      </c>
      <c r="Y33" s="24">
        <v>-933</v>
      </c>
      <c r="Z33" s="20">
        <v>-381</v>
      </c>
      <c r="AA33" s="20">
        <v>-167</v>
      </c>
      <c r="AB33" s="20">
        <v>16</v>
      </c>
      <c r="AC33" s="20">
        <v>-273</v>
      </c>
      <c r="AD33" s="20">
        <v>-107</v>
      </c>
      <c r="AE33" s="20">
        <v>-1532</v>
      </c>
      <c r="AF33" s="20">
        <v>-189</v>
      </c>
      <c r="AG33" s="4" t="s">
        <v>16</v>
      </c>
      <c r="AH33" s="47" t="s">
        <v>10</v>
      </c>
    </row>
    <row r="34" spans="1:34" x14ac:dyDescent="0.25">
      <c r="A34" s="31">
        <v>2002</v>
      </c>
      <c r="B34" s="34">
        <v>3743</v>
      </c>
      <c r="C34" s="13">
        <v>174</v>
      </c>
      <c r="D34" s="14">
        <v>70</v>
      </c>
      <c r="E34" s="14">
        <v>77</v>
      </c>
      <c r="F34" s="14">
        <v>41</v>
      </c>
      <c r="G34" s="14">
        <v>132</v>
      </c>
      <c r="H34" s="14">
        <v>101</v>
      </c>
      <c r="I34" s="14">
        <v>2766</v>
      </c>
      <c r="J34" s="14">
        <v>382</v>
      </c>
      <c r="K34" s="12" t="s">
        <v>16</v>
      </c>
      <c r="L34" s="15" t="s">
        <v>10</v>
      </c>
      <c r="M34" s="34">
        <v>7079</v>
      </c>
      <c r="N34" s="7">
        <v>1171</v>
      </c>
      <c r="O34" s="3">
        <v>355</v>
      </c>
      <c r="P34" s="3">
        <v>259</v>
      </c>
      <c r="Q34" s="3">
        <v>86</v>
      </c>
      <c r="R34" s="3">
        <v>374</v>
      </c>
      <c r="S34" s="3">
        <v>276</v>
      </c>
      <c r="T34" s="3">
        <v>3973</v>
      </c>
      <c r="U34" s="3">
        <v>585</v>
      </c>
      <c r="V34" s="4" t="s">
        <v>16</v>
      </c>
      <c r="W34" s="22" t="s">
        <v>10</v>
      </c>
      <c r="X34" s="34">
        <v>-3336</v>
      </c>
      <c r="Y34" s="24">
        <v>-997</v>
      </c>
      <c r="Z34" s="20">
        <v>-285</v>
      </c>
      <c r="AA34" s="20">
        <v>-182</v>
      </c>
      <c r="AB34" s="20">
        <v>-45</v>
      </c>
      <c r="AC34" s="20">
        <v>-242</v>
      </c>
      <c r="AD34" s="20">
        <v>-175</v>
      </c>
      <c r="AE34" s="20">
        <v>-1207</v>
      </c>
      <c r="AF34" s="20">
        <v>-203</v>
      </c>
      <c r="AG34" s="4" t="s">
        <v>16</v>
      </c>
      <c r="AH34" s="47" t="s">
        <v>10</v>
      </c>
    </row>
    <row r="35" spans="1:34" x14ac:dyDescent="0.25">
      <c r="A35" s="31">
        <v>2003</v>
      </c>
      <c r="B35" s="34">
        <v>4124</v>
      </c>
      <c r="C35" s="13">
        <v>233</v>
      </c>
      <c r="D35" s="14">
        <v>113</v>
      </c>
      <c r="E35" s="14">
        <v>91</v>
      </c>
      <c r="F35" s="14">
        <v>37</v>
      </c>
      <c r="G35" s="14">
        <v>171</v>
      </c>
      <c r="H35" s="14">
        <v>157</v>
      </c>
      <c r="I35" s="14">
        <v>2886</v>
      </c>
      <c r="J35" s="14">
        <v>436</v>
      </c>
      <c r="K35" s="12" t="s">
        <v>16</v>
      </c>
      <c r="L35" s="15" t="s">
        <v>10</v>
      </c>
      <c r="M35" s="34">
        <v>6779</v>
      </c>
      <c r="N35" s="7">
        <v>1121</v>
      </c>
      <c r="O35" s="3">
        <v>362</v>
      </c>
      <c r="P35" s="3">
        <v>206</v>
      </c>
      <c r="Q35" s="3">
        <v>71</v>
      </c>
      <c r="R35" s="3">
        <v>380</v>
      </c>
      <c r="S35" s="3">
        <v>263</v>
      </c>
      <c r="T35" s="3">
        <v>3776</v>
      </c>
      <c r="U35" s="3">
        <v>600</v>
      </c>
      <c r="V35" s="4" t="s">
        <v>16</v>
      </c>
      <c r="W35" s="22" t="s">
        <v>10</v>
      </c>
      <c r="X35" s="34">
        <v>-2655</v>
      </c>
      <c r="Y35" s="24">
        <v>-888</v>
      </c>
      <c r="Z35" s="20">
        <v>-249</v>
      </c>
      <c r="AA35" s="20">
        <v>-115</v>
      </c>
      <c r="AB35" s="20">
        <v>-34</v>
      </c>
      <c r="AC35" s="20">
        <v>-209</v>
      </c>
      <c r="AD35" s="20">
        <v>-106</v>
      </c>
      <c r="AE35" s="20">
        <v>-890</v>
      </c>
      <c r="AF35" s="20">
        <v>-164</v>
      </c>
      <c r="AG35" s="4" t="s">
        <v>16</v>
      </c>
      <c r="AH35" s="47" t="s">
        <v>10</v>
      </c>
    </row>
    <row r="36" spans="1:34" x14ac:dyDescent="0.25">
      <c r="A36" s="31">
        <v>2004</v>
      </c>
      <c r="B36" s="34">
        <v>3644</v>
      </c>
      <c r="C36" s="13">
        <v>192</v>
      </c>
      <c r="D36" s="14">
        <v>91</v>
      </c>
      <c r="E36" s="14">
        <v>80</v>
      </c>
      <c r="F36" s="14">
        <v>53</v>
      </c>
      <c r="G36" s="14">
        <v>188</v>
      </c>
      <c r="H36" s="14">
        <v>117</v>
      </c>
      <c r="I36" s="14">
        <v>2521</v>
      </c>
      <c r="J36" s="14">
        <v>402</v>
      </c>
      <c r="K36" s="12" t="s">
        <v>16</v>
      </c>
      <c r="L36" s="15" t="s">
        <v>10</v>
      </c>
      <c r="M36" s="34">
        <v>6597</v>
      </c>
      <c r="N36" s="7">
        <v>1026</v>
      </c>
      <c r="O36" s="3">
        <v>356</v>
      </c>
      <c r="P36" s="3">
        <v>244</v>
      </c>
      <c r="Q36" s="3">
        <v>65</v>
      </c>
      <c r="R36" s="3">
        <v>330</v>
      </c>
      <c r="S36" s="3">
        <v>214</v>
      </c>
      <c r="T36" s="3">
        <v>3819</v>
      </c>
      <c r="U36" s="3">
        <v>543</v>
      </c>
      <c r="V36" s="4" t="s">
        <v>16</v>
      </c>
      <c r="W36" s="22" t="s">
        <v>10</v>
      </c>
      <c r="X36" s="34">
        <v>-2953</v>
      </c>
      <c r="Y36" s="24">
        <v>-834</v>
      </c>
      <c r="Z36" s="20">
        <v>-265</v>
      </c>
      <c r="AA36" s="20">
        <v>-164</v>
      </c>
      <c r="AB36" s="20">
        <v>-12</v>
      </c>
      <c r="AC36" s="20">
        <v>-142</v>
      </c>
      <c r="AD36" s="20">
        <v>-97</v>
      </c>
      <c r="AE36" s="20">
        <v>-1298</v>
      </c>
      <c r="AF36" s="20">
        <v>-141</v>
      </c>
      <c r="AG36" s="4" t="s">
        <v>16</v>
      </c>
      <c r="AH36" s="47" t="s">
        <v>10</v>
      </c>
    </row>
    <row r="37" spans="1:34" x14ac:dyDescent="0.25">
      <c r="A37" s="31">
        <v>2005</v>
      </c>
      <c r="B37" s="34">
        <v>3040</v>
      </c>
      <c r="C37" s="13">
        <v>152</v>
      </c>
      <c r="D37" s="14">
        <v>62</v>
      </c>
      <c r="E37" s="14">
        <v>72</v>
      </c>
      <c r="F37" s="14">
        <v>21</v>
      </c>
      <c r="G37" s="14">
        <v>154</v>
      </c>
      <c r="H37" s="14">
        <v>97</v>
      </c>
      <c r="I37" s="14">
        <v>2127</v>
      </c>
      <c r="J37" s="14">
        <v>355</v>
      </c>
      <c r="K37" s="12" t="s">
        <v>16</v>
      </c>
      <c r="L37" s="15" t="s">
        <v>10</v>
      </c>
      <c r="M37" s="34">
        <v>6671</v>
      </c>
      <c r="N37" s="7">
        <v>892</v>
      </c>
      <c r="O37" s="3">
        <v>331</v>
      </c>
      <c r="P37" s="3">
        <v>256</v>
      </c>
      <c r="Q37" s="3">
        <v>52</v>
      </c>
      <c r="R37" s="3">
        <v>295</v>
      </c>
      <c r="S37" s="3">
        <v>265</v>
      </c>
      <c r="T37" s="3">
        <v>4110</v>
      </c>
      <c r="U37" s="3">
        <v>470</v>
      </c>
      <c r="V37" s="4" t="s">
        <v>16</v>
      </c>
      <c r="W37" s="22" t="s">
        <v>10</v>
      </c>
      <c r="X37" s="34">
        <v>-3631</v>
      </c>
      <c r="Y37" s="24">
        <v>-740</v>
      </c>
      <c r="Z37" s="20">
        <v>-269</v>
      </c>
      <c r="AA37" s="20">
        <v>-184</v>
      </c>
      <c r="AB37" s="20">
        <v>-31</v>
      </c>
      <c r="AC37" s="20">
        <v>-141</v>
      </c>
      <c r="AD37" s="20">
        <v>-168</v>
      </c>
      <c r="AE37" s="20">
        <v>-1983</v>
      </c>
      <c r="AF37" s="20">
        <v>-115</v>
      </c>
      <c r="AG37" s="4" t="s">
        <v>16</v>
      </c>
      <c r="AH37" s="47" t="s">
        <v>10</v>
      </c>
    </row>
    <row r="38" spans="1:34" x14ac:dyDescent="0.25">
      <c r="A38" s="31">
        <v>2006</v>
      </c>
      <c r="B38" s="34">
        <v>3580</v>
      </c>
      <c r="C38" s="13">
        <v>164</v>
      </c>
      <c r="D38" s="14">
        <v>85</v>
      </c>
      <c r="E38" s="14">
        <v>93</v>
      </c>
      <c r="F38" s="14">
        <v>40</v>
      </c>
      <c r="G38" s="14">
        <v>159</v>
      </c>
      <c r="H38" s="14">
        <v>121</v>
      </c>
      <c r="I38" s="14">
        <v>2446</v>
      </c>
      <c r="J38" s="14">
        <v>472</v>
      </c>
      <c r="K38" s="12" t="s">
        <v>16</v>
      </c>
      <c r="L38" s="15" t="s">
        <v>10</v>
      </c>
      <c r="M38" s="34">
        <v>7064</v>
      </c>
      <c r="N38" s="7">
        <v>1167</v>
      </c>
      <c r="O38" s="3">
        <v>348</v>
      </c>
      <c r="P38" s="3">
        <v>298</v>
      </c>
      <c r="Q38" s="3">
        <v>71</v>
      </c>
      <c r="R38" s="3">
        <v>319</v>
      </c>
      <c r="S38" s="3">
        <v>281</v>
      </c>
      <c r="T38" s="3">
        <v>4127</v>
      </c>
      <c r="U38" s="3">
        <v>453</v>
      </c>
      <c r="V38" s="4" t="s">
        <v>16</v>
      </c>
      <c r="W38" s="22" t="s">
        <v>10</v>
      </c>
      <c r="X38" s="34">
        <v>-3484</v>
      </c>
      <c r="Y38" s="24">
        <v>-1003</v>
      </c>
      <c r="Z38" s="20">
        <v>-263</v>
      </c>
      <c r="AA38" s="20">
        <v>-205</v>
      </c>
      <c r="AB38" s="20">
        <v>-31</v>
      </c>
      <c r="AC38" s="20">
        <v>-160</v>
      </c>
      <c r="AD38" s="20">
        <v>-160</v>
      </c>
      <c r="AE38" s="20">
        <v>-1681</v>
      </c>
      <c r="AF38" s="20">
        <v>19</v>
      </c>
      <c r="AG38" s="4" t="s">
        <v>16</v>
      </c>
      <c r="AH38" s="47" t="s">
        <v>10</v>
      </c>
    </row>
    <row r="39" spans="1:34" x14ac:dyDescent="0.25">
      <c r="A39" s="31">
        <v>2007</v>
      </c>
      <c r="B39" s="34">
        <v>4220</v>
      </c>
      <c r="C39" s="13">
        <v>232</v>
      </c>
      <c r="D39" s="14">
        <v>99</v>
      </c>
      <c r="E39" s="81">
        <v>99</v>
      </c>
      <c r="F39" s="81">
        <v>35</v>
      </c>
      <c r="G39" s="81">
        <v>202</v>
      </c>
      <c r="H39" s="81">
        <v>96</v>
      </c>
      <c r="I39" s="81">
        <v>2898</v>
      </c>
      <c r="J39" s="81">
        <v>559</v>
      </c>
      <c r="K39" s="82" t="s">
        <v>16</v>
      </c>
      <c r="L39" s="83" t="s">
        <v>10</v>
      </c>
      <c r="M39" s="84">
        <v>6990</v>
      </c>
      <c r="N39" s="85">
        <v>1124</v>
      </c>
      <c r="O39" s="86">
        <v>326</v>
      </c>
      <c r="P39" s="86">
        <v>284</v>
      </c>
      <c r="Q39" s="86">
        <v>78</v>
      </c>
      <c r="R39" s="86">
        <v>325</v>
      </c>
      <c r="S39" s="86">
        <v>256</v>
      </c>
      <c r="T39" s="86">
        <v>4130</v>
      </c>
      <c r="U39" s="86">
        <v>467</v>
      </c>
      <c r="V39" s="100" t="s">
        <v>16</v>
      </c>
      <c r="W39" s="101" t="s">
        <v>10</v>
      </c>
      <c r="X39" s="84">
        <v>-2770</v>
      </c>
      <c r="Y39" s="102">
        <v>-892</v>
      </c>
      <c r="Z39" s="103">
        <v>-227</v>
      </c>
      <c r="AA39" s="104">
        <v>-185</v>
      </c>
      <c r="AB39" s="104">
        <v>-43</v>
      </c>
      <c r="AC39" s="20">
        <v>-123</v>
      </c>
      <c r="AD39" s="20">
        <v>-160</v>
      </c>
      <c r="AE39" s="20">
        <v>-1232</v>
      </c>
      <c r="AF39" s="20">
        <v>92</v>
      </c>
      <c r="AG39" s="4" t="s">
        <v>16</v>
      </c>
      <c r="AH39" s="47" t="s">
        <v>10</v>
      </c>
    </row>
    <row r="40" spans="1:34" x14ac:dyDescent="0.25">
      <c r="A40" s="31">
        <v>2008</v>
      </c>
      <c r="B40" s="34">
        <v>4062</v>
      </c>
      <c r="C40" s="13">
        <v>260</v>
      </c>
      <c r="D40" s="14">
        <v>123</v>
      </c>
      <c r="E40" s="81">
        <v>76</v>
      </c>
      <c r="F40" s="81">
        <v>44</v>
      </c>
      <c r="G40" s="81">
        <v>146</v>
      </c>
      <c r="H40" s="81">
        <v>112</v>
      </c>
      <c r="I40" s="81">
        <v>2818</v>
      </c>
      <c r="J40" s="81">
        <v>483</v>
      </c>
      <c r="K40" s="82" t="s">
        <v>16</v>
      </c>
      <c r="L40" s="83" t="s">
        <v>10</v>
      </c>
      <c r="M40" s="84">
        <v>6608</v>
      </c>
      <c r="N40" s="85">
        <v>932</v>
      </c>
      <c r="O40" s="86">
        <v>368</v>
      </c>
      <c r="P40" s="86">
        <v>270</v>
      </c>
      <c r="Q40" s="86">
        <v>86</v>
      </c>
      <c r="R40" s="3">
        <v>311</v>
      </c>
      <c r="S40" s="3">
        <v>230</v>
      </c>
      <c r="T40" s="3">
        <v>3957</v>
      </c>
      <c r="U40" s="3">
        <v>454</v>
      </c>
      <c r="V40" s="4" t="s">
        <v>16</v>
      </c>
      <c r="W40" s="22" t="s">
        <v>10</v>
      </c>
      <c r="X40" s="34">
        <v>-2546</v>
      </c>
      <c r="Y40" s="24">
        <v>-672</v>
      </c>
      <c r="Z40" s="20">
        <v>-245</v>
      </c>
      <c r="AA40" s="20">
        <v>-194</v>
      </c>
      <c r="AB40" s="20">
        <v>-42</v>
      </c>
      <c r="AC40" s="20">
        <v>-165</v>
      </c>
      <c r="AD40" s="20">
        <v>-118</v>
      </c>
      <c r="AE40" s="20">
        <v>-1139</v>
      </c>
      <c r="AF40" s="20">
        <v>29</v>
      </c>
      <c r="AG40" s="4" t="s">
        <v>16</v>
      </c>
      <c r="AH40" s="47" t="s">
        <v>10</v>
      </c>
    </row>
    <row r="41" spans="1:34" x14ac:dyDescent="0.25">
      <c r="A41" s="31">
        <v>2009</v>
      </c>
      <c r="B41" s="34">
        <v>4270</v>
      </c>
      <c r="C41" s="13">
        <v>205</v>
      </c>
      <c r="D41" s="14">
        <v>127</v>
      </c>
      <c r="E41" s="14">
        <v>93</v>
      </c>
      <c r="F41" s="14">
        <v>32</v>
      </c>
      <c r="G41" s="14">
        <v>167</v>
      </c>
      <c r="H41" s="14">
        <v>94</v>
      </c>
      <c r="I41" s="14">
        <v>3137</v>
      </c>
      <c r="J41" s="14">
        <v>415</v>
      </c>
      <c r="K41" s="12" t="s">
        <v>16</v>
      </c>
      <c r="L41" s="15" t="s">
        <v>10</v>
      </c>
      <c r="M41" s="34">
        <v>5762</v>
      </c>
      <c r="N41" s="7">
        <v>829</v>
      </c>
      <c r="O41" s="3">
        <v>316</v>
      </c>
      <c r="P41" s="3">
        <v>279</v>
      </c>
      <c r="Q41" s="3">
        <v>66</v>
      </c>
      <c r="R41" s="3">
        <v>216</v>
      </c>
      <c r="S41" s="3">
        <v>192</v>
      </c>
      <c r="T41" s="3">
        <v>3516</v>
      </c>
      <c r="U41" s="3">
        <v>348</v>
      </c>
      <c r="V41" s="4" t="s">
        <v>16</v>
      </c>
      <c r="W41" s="22" t="s">
        <v>10</v>
      </c>
      <c r="X41" s="34">
        <v>-1492</v>
      </c>
      <c r="Y41" s="24">
        <v>-624</v>
      </c>
      <c r="Z41" s="20">
        <v>-189</v>
      </c>
      <c r="AA41" s="20">
        <v>-186</v>
      </c>
      <c r="AB41" s="20">
        <v>-34</v>
      </c>
      <c r="AC41" s="20">
        <v>-49</v>
      </c>
      <c r="AD41" s="20">
        <v>-98</v>
      </c>
      <c r="AE41" s="20">
        <v>-379</v>
      </c>
      <c r="AF41" s="20">
        <v>67</v>
      </c>
      <c r="AG41" s="4" t="s">
        <v>16</v>
      </c>
      <c r="AH41" s="47" t="s">
        <v>10</v>
      </c>
    </row>
    <row r="42" spans="1:34" x14ac:dyDescent="0.25">
      <c r="A42" s="31">
        <v>2010</v>
      </c>
      <c r="B42" s="34">
        <v>4728</v>
      </c>
      <c r="C42" s="13">
        <v>270</v>
      </c>
      <c r="D42" s="14">
        <v>142</v>
      </c>
      <c r="E42" s="14">
        <v>93</v>
      </c>
      <c r="F42" s="14">
        <v>44</v>
      </c>
      <c r="G42" s="14">
        <v>183</v>
      </c>
      <c r="H42" s="14">
        <v>80</v>
      </c>
      <c r="I42" s="14">
        <v>3413</v>
      </c>
      <c r="J42" s="14">
        <v>503</v>
      </c>
      <c r="K42" s="12" t="s">
        <v>16</v>
      </c>
      <c r="L42" s="15" t="s">
        <v>10</v>
      </c>
      <c r="M42" s="34">
        <v>6918</v>
      </c>
      <c r="N42" s="7">
        <v>1044</v>
      </c>
      <c r="O42" s="3">
        <v>330</v>
      </c>
      <c r="P42" s="3">
        <v>352</v>
      </c>
      <c r="Q42" s="3">
        <v>78</v>
      </c>
      <c r="R42" s="3">
        <v>366</v>
      </c>
      <c r="S42" s="3">
        <v>489</v>
      </c>
      <c r="T42" s="3">
        <v>3916</v>
      </c>
      <c r="U42" s="3">
        <v>343</v>
      </c>
      <c r="V42" s="4" t="s">
        <v>16</v>
      </c>
      <c r="W42" s="22" t="s">
        <v>10</v>
      </c>
      <c r="X42" s="34">
        <v>-2190</v>
      </c>
      <c r="Y42" s="24">
        <v>-774</v>
      </c>
      <c r="Z42" s="20">
        <v>-188</v>
      </c>
      <c r="AA42" s="20">
        <v>-259</v>
      </c>
      <c r="AB42" s="20">
        <v>-34</v>
      </c>
      <c r="AC42" s="20">
        <v>-183</v>
      </c>
      <c r="AD42" s="20">
        <v>-409</v>
      </c>
      <c r="AE42" s="20">
        <v>-503</v>
      </c>
      <c r="AF42" s="20">
        <v>160</v>
      </c>
      <c r="AG42" s="4" t="s">
        <v>16</v>
      </c>
      <c r="AH42" s="47" t="s">
        <v>10</v>
      </c>
    </row>
    <row r="43" spans="1:34" x14ac:dyDescent="0.25">
      <c r="A43" s="35" t="s">
        <v>29</v>
      </c>
      <c r="B43" s="32">
        <v>6385</v>
      </c>
      <c r="C43" s="16">
        <v>412</v>
      </c>
      <c r="D43" s="17">
        <v>208</v>
      </c>
      <c r="E43" s="17">
        <v>147</v>
      </c>
      <c r="F43" s="17">
        <v>98</v>
      </c>
      <c r="G43" s="17">
        <v>294</v>
      </c>
      <c r="H43" s="17">
        <v>159</v>
      </c>
      <c r="I43" s="17">
        <v>4354</v>
      </c>
      <c r="J43" s="17">
        <v>713</v>
      </c>
      <c r="K43" s="12" t="s">
        <v>16</v>
      </c>
      <c r="L43" s="15" t="s">
        <v>10</v>
      </c>
      <c r="M43" s="33">
        <v>9671</v>
      </c>
      <c r="N43" s="9">
        <v>1148</v>
      </c>
      <c r="O43" s="5">
        <v>503</v>
      </c>
      <c r="P43" s="5">
        <v>438</v>
      </c>
      <c r="Q43" s="5">
        <v>94</v>
      </c>
      <c r="R43" s="5">
        <v>398</v>
      </c>
      <c r="S43" s="5">
        <v>1231</v>
      </c>
      <c r="T43" s="5">
        <v>5139</v>
      </c>
      <c r="U43" s="5">
        <v>720</v>
      </c>
      <c r="V43" s="4" t="s">
        <v>16</v>
      </c>
      <c r="W43" s="22" t="s">
        <v>10</v>
      </c>
      <c r="X43" s="34">
        <v>-3286</v>
      </c>
      <c r="Y43" s="24">
        <v>-736</v>
      </c>
      <c r="Z43" s="20">
        <v>-295</v>
      </c>
      <c r="AA43" s="20">
        <v>-291</v>
      </c>
      <c r="AB43" s="20">
        <v>4</v>
      </c>
      <c r="AC43" s="20">
        <v>-104</v>
      </c>
      <c r="AD43" s="20">
        <v>-1072</v>
      </c>
      <c r="AE43" s="20">
        <v>-785</v>
      </c>
      <c r="AF43" s="20">
        <v>-7</v>
      </c>
      <c r="AG43" s="4" t="s">
        <v>16</v>
      </c>
      <c r="AH43" s="47" t="s">
        <v>10</v>
      </c>
    </row>
    <row r="44" spans="1:34" x14ac:dyDescent="0.25">
      <c r="A44" s="31">
        <v>2012</v>
      </c>
      <c r="B44" s="32">
        <v>7893</v>
      </c>
      <c r="C44" s="13">
        <v>639</v>
      </c>
      <c r="D44" s="14">
        <v>297</v>
      </c>
      <c r="E44" s="14">
        <v>252</v>
      </c>
      <c r="F44" s="14">
        <v>150</v>
      </c>
      <c r="G44" s="14">
        <v>356</v>
      </c>
      <c r="H44" s="14">
        <v>296</v>
      </c>
      <c r="I44" s="14">
        <v>4980</v>
      </c>
      <c r="J44" s="14">
        <v>923</v>
      </c>
      <c r="K44" s="12" t="s">
        <v>16</v>
      </c>
      <c r="L44" s="15" t="s">
        <v>10</v>
      </c>
      <c r="M44" s="33">
        <v>11139</v>
      </c>
      <c r="N44" s="7">
        <v>1576</v>
      </c>
      <c r="O44" s="3">
        <v>612</v>
      </c>
      <c r="P44" s="3">
        <v>598</v>
      </c>
      <c r="Q44" s="3">
        <v>141</v>
      </c>
      <c r="R44" s="3">
        <v>495</v>
      </c>
      <c r="S44" s="3">
        <v>472</v>
      </c>
      <c r="T44" s="3">
        <v>6246</v>
      </c>
      <c r="U44" s="3">
        <v>999</v>
      </c>
      <c r="V44" s="4" t="s">
        <v>16</v>
      </c>
      <c r="W44" s="22" t="s">
        <v>10</v>
      </c>
      <c r="X44" s="34">
        <v>-3246</v>
      </c>
      <c r="Y44" s="24">
        <v>-937</v>
      </c>
      <c r="Z44" s="20">
        <v>-315</v>
      </c>
      <c r="AA44" s="20">
        <v>-346</v>
      </c>
      <c r="AB44" s="20">
        <v>9</v>
      </c>
      <c r="AC44" s="20">
        <v>-139</v>
      </c>
      <c r="AD44" s="20">
        <v>-176</v>
      </c>
      <c r="AE44" s="20">
        <v>-1266</v>
      </c>
      <c r="AF44" s="20">
        <v>-76</v>
      </c>
      <c r="AG44" s="4" t="s">
        <v>16</v>
      </c>
      <c r="AH44" s="47" t="s">
        <v>10</v>
      </c>
    </row>
    <row r="45" spans="1:34" x14ac:dyDescent="0.25">
      <c r="A45" s="31">
        <v>2013</v>
      </c>
      <c r="B45" s="32">
        <v>8411</v>
      </c>
      <c r="C45" s="13">
        <v>694</v>
      </c>
      <c r="D45" s="14">
        <v>350</v>
      </c>
      <c r="E45" s="14">
        <v>269</v>
      </c>
      <c r="F45" s="14">
        <v>123</v>
      </c>
      <c r="G45" s="14">
        <v>405</v>
      </c>
      <c r="H45" s="14">
        <v>275</v>
      </c>
      <c r="I45" s="14">
        <v>5257</v>
      </c>
      <c r="J45" s="14">
        <v>1038</v>
      </c>
      <c r="K45" s="14" t="s">
        <v>16</v>
      </c>
      <c r="L45" s="15" t="s">
        <v>10</v>
      </c>
      <c r="M45" s="33">
        <v>10940</v>
      </c>
      <c r="N45" s="7">
        <v>1689</v>
      </c>
      <c r="O45" s="3">
        <v>950</v>
      </c>
      <c r="P45" s="3">
        <v>561</v>
      </c>
      <c r="Q45" s="3">
        <v>130</v>
      </c>
      <c r="R45" s="3">
        <v>376</v>
      </c>
      <c r="S45" s="3">
        <v>333</v>
      </c>
      <c r="T45" s="3">
        <v>5839</v>
      </c>
      <c r="U45" s="3">
        <v>1062</v>
      </c>
      <c r="V45" s="3" t="s">
        <v>16</v>
      </c>
      <c r="W45" s="22" t="s">
        <v>10</v>
      </c>
      <c r="X45" s="34">
        <v>-2529</v>
      </c>
      <c r="Y45" s="24">
        <v>-995</v>
      </c>
      <c r="Z45" s="20">
        <v>-600</v>
      </c>
      <c r="AA45" s="20">
        <v>-292</v>
      </c>
      <c r="AB45" s="20">
        <v>-7</v>
      </c>
      <c r="AC45" s="20">
        <v>29</v>
      </c>
      <c r="AD45" s="20">
        <v>-58</v>
      </c>
      <c r="AE45" s="20">
        <v>-582</v>
      </c>
      <c r="AF45" s="20">
        <v>-24</v>
      </c>
      <c r="AG45" s="3" t="s">
        <v>16</v>
      </c>
      <c r="AH45" s="47" t="s">
        <v>10</v>
      </c>
    </row>
    <row r="46" spans="1:34" x14ac:dyDescent="0.25">
      <c r="A46" s="31">
        <v>2014</v>
      </c>
      <c r="B46" s="32">
        <v>8782</v>
      </c>
      <c r="C46" s="16">
        <v>890</v>
      </c>
      <c r="D46" s="17">
        <v>465</v>
      </c>
      <c r="E46" s="17">
        <v>245</v>
      </c>
      <c r="F46" s="17">
        <v>97</v>
      </c>
      <c r="G46" s="17">
        <v>300</v>
      </c>
      <c r="H46" s="17">
        <v>229</v>
      </c>
      <c r="I46" s="17">
        <v>5401</v>
      </c>
      <c r="J46" s="17">
        <v>1155</v>
      </c>
      <c r="K46" s="15" t="s">
        <v>16</v>
      </c>
      <c r="L46" s="15" t="s">
        <v>10</v>
      </c>
      <c r="M46" s="33">
        <v>10502</v>
      </c>
      <c r="N46" s="9">
        <v>1464</v>
      </c>
      <c r="O46" s="5">
        <v>945</v>
      </c>
      <c r="P46" s="5">
        <v>543</v>
      </c>
      <c r="Q46" s="5">
        <v>134</v>
      </c>
      <c r="R46" s="5">
        <v>345</v>
      </c>
      <c r="S46" s="5">
        <v>312</v>
      </c>
      <c r="T46" s="5">
        <v>5690</v>
      </c>
      <c r="U46" s="5">
        <v>1069</v>
      </c>
      <c r="V46" s="3" t="s">
        <v>16</v>
      </c>
      <c r="W46" s="22" t="s">
        <v>10</v>
      </c>
      <c r="X46" s="34">
        <v>-1720</v>
      </c>
      <c r="Y46" s="24">
        <v>-574</v>
      </c>
      <c r="Z46" s="20">
        <v>-480</v>
      </c>
      <c r="AA46" s="20">
        <v>-298</v>
      </c>
      <c r="AB46" s="20">
        <v>-37</v>
      </c>
      <c r="AC46" s="20">
        <v>-45</v>
      </c>
      <c r="AD46" s="20">
        <v>-83</v>
      </c>
      <c r="AE46" s="20">
        <v>-289</v>
      </c>
      <c r="AF46" s="20">
        <v>86</v>
      </c>
      <c r="AG46" s="3" t="s">
        <v>16</v>
      </c>
      <c r="AH46" s="47" t="s">
        <v>10</v>
      </c>
    </row>
    <row r="47" spans="1:34" x14ac:dyDescent="0.25">
      <c r="A47" s="31">
        <v>2015</v>
      </c>
      <c r="B47" s="32">
        <v>9120</v>
      </c>
      <c r="C47" s="13">
        <v>966</v>
      </c>
      <c r="D47" s="14">
        <v>485</v>
      </c>
      <c r="E47" s="14">
        <v>262</v>
      </c>
      <c r="F47" s="14">
        <v>99</v>
      </c>
      <c r="G47" s="14">
        <v>306</v>
      </c>
      <c r="H47" s="14">
        <v>224</v>
      </c>
      <c r="I47" s="14">
        <v>5690</v>
      </c>
      <c r="J47" s="14">
        <v>1073</v>
      </c>
      <c r="K47" s="15">
        <v>15</v>
      </c>
      <c r="L47" s="15" t="s">
        <v>10</v>
      </c>
      <c r="M47" s="33">
        <v>11094</v>
      </c>
      <c r="N47" s="7">
        <v>1664</v>
      </c>
      <c r="O47" s="3">
        <v>941</v>
      </c>
      <c r="P47" s="3">
        <v>510</v>
      </c>
      <c r="Q47" s="3">
        <v>128</v>
      </c>
      <c r="R47" s="3">
        <v>401</v>
      </c>
      <c r="S47" s="3">
        <v>344</v>
      </c>
      <c r="T47" s="3">
        <v>5916</v>
      </c>
      <c r="U47" s="3">
        <v>1120</v>
      </c>
      <c r="V47" s="3">
        <v>70</v>
      </c>
      <c r="W47" s="22" t="s">
        <v>10</v>
      </c>
      <c r="X47" s="34">
        <v>-1974</v>
      </c>
      <c r="Y47" s="24">
        <v>-698</v>
      </c>
      <c r="Z47" s="20">
        <v>-456</v>
      </c>
      <c r="AA47" s="20">
        <v>-248</v>
      </c>
      <c r="AB47" s="20">
        <v>-29</v>
      </c>
      <c r="AC47" s="20">
        <v>-95</v>
      </c>
      <c r="AD47" s="20">
        <v>-120</v>
      </c>
      <c r="AE47" s="20">
        <v>-226</v>
      </c>
      <c r="AF47" s="20">
        <v>-47</v>
      </c>
      <c r="AG47" s="20">
        <v>-55</v>
      </c>
      <c r="AH47" s="47" t="s">
        <v>10</v>
      </c>
    </row>
    <row r="48" spans="1:34" x14ac:dyDescent="0.25">
      <c r="A48" s="36">
        <v>2016</v>
      </c>
      <c r="B48" s="32">
        <v>8943</v>
      </c>
      <c r="C48" s="13">
        <v>913</v>
      </c>
      <c r="D48" s="14">
        <v>555</v>
      </c>
      <c r="E48" s="14">
        <v>283</v>
      </c>
      <c r="F48" s="14">
        <v>88</v>
      </c>
      <c r="G48" s="14">
        <v>317</v>
      </c>
      <c r="H48" s="14">
        <v>287</v>
      </c>
      <c r="I48" s="14">
        <v>5500</v>
      </c>
      <c r="J48" s="14">
        <v>1000</v>
      </c>
      <c r="K48" s="14" t="s">
        <v>16</v>
      </c>
      <c r="L48" s="15" t="s">
        <v>10</v>
      </c>
      <c r="M48" s="33">
        <v>12005</v>
      </c>
      <c r="N48" s="7">
        <v>1624</v>
      </c>
      <c r="O48" s="3">
        <v>952</v>
      </c>
      <c r="P48" s="3">
        <v>731</v>
      </c>
      <c r="Q48" s="3">
        <v>115</v>
      </c>
      <c r="R48" s="3">
        <v>470</v>
      </c>
      <c r="S48" s="3">
        <v>327</v>
      </c>
      <c r="T48" s="3">
        <v>6486</v>
      </c>
      <c r="U48" s="3">
        <v>1300</v>
      </c>
      <c r="V48" s="3" t="s">
        <v>16</v>
      </c>
      <c r="W48" s="22" t="s">
        <v>10</v>
      </c>
      <c r="X48" s="34">
        <v>-3062</v>
      </c>
      <c r="Y48" s="24">
        <v>-711</v>
      </c>
      <c r="Z48" s="20">
        <v>-397</v>
      </c>
      <c r="AA48" s="20">
        <v>-448</v>
      </c>
      <c r="AB48" s="20">
        <v>-27</v>
      </c>
      <c r="AC48" s="20">
        <v>-153</v>
      </c>
      <c r="AD48" s="20">
        <v>-40</v>
      </c>
      <c r="AE48" s="20">
        <v>-986</v>
      </c>
      <c r="AF48" s="20">
        <v>-300</v>
      </c>
      <c r="AG48" s="3" t="s">
        <v>16</v>
      </c>
      <c r="AH48" s="47" t="s">
        <v>10</v>
      </c>
    </row>
    <row r="49" spans="1:34" x14ac:dyDescent="0.25">
      <c r="A49" s="51">
        <v>2017</v>
      </c>
      <c r="B49" s="52">
        <v>9330</v>
      </c>
      <c r="C49" s="53">
        <v>951</v>
      </c>
      <c r="D49" s="54">
        <v>530</v>
      </c>
      <c r="E49" s="54">
        <v>318</v>
      </c>
      <c r="F49" s="54">
        <v>98</v>
      </c>
      <c r="G49" s="54">
        <v>317</v>
      </c>
      <c r="H49" s="54">
        <v>245</v>
      </c>
      <c r="I49" s="54">
        <v>5657</v>
      </c>
      <c r="J49" s="54">
        <v>1214</v>
      </c>
      <c r="K49" s="17" t="s">
        <v>16</v>
      </c>
      <c r="L49" s="18" t="s">
        <v>10</v>
      </c>
      <c r="M49" s="55">
        <v>11675</v>
      </c>
      <c r="N49" s="56">
        <v>1792</v>
      </c>
      <c r="O49" s="57">
        <v>1088</v>
      </c>
      <c r="P49" s="57">
        <v>604</v>
      </c>
      <c r="Q49" s="57">
        <v>112</v>
      </c>
      <c r="R49" s="57">
        <v>441</v>
      </c>
      <c r="S49" s="57">
        <v>361</v>
      </c>
      <c r="T49" s="57">
        <v>6029</v>
      </c>
      <c r="U49" s="57">
        <v>1248</v>
      </c>
      <c r="V49" s="5" t="s">
        <v>16</v>
      </c>
      <c r="W49" s="23" t="s">
        <v>10</v>
      </c>
      <c r="X49" s="58">
        <v>-2345</v>
      </c>
      <c r="Y49" s="59">
        <v>-841</v>
      </c>
      <c r="Z49" s="60">
        <v>-558</v>
      </c>
      <c r="AA49" s="60">
        <v>-286</v>
      </c>
      <c r="AB49" s="60">
        <v>-14</v>
      </c>
      <c r="AC49" s="60">
        <v>-124</v>
      </c>
      <c r="AD49" s="60">
        <v>-116</v>
      </c>
      <c r="AE49" s="60">
        <v>-372</v>
      </c>
      <c r="AF49" s="60">
        <v>-34</v>
      </c>
      <c r="AG49" s="5" t="s">
        <v>16</v>
      </c>
      <c r="AH49" s="48" t="s">
        <v>10</v>
      </c>
    </row>
    <row r="50" spans="1:34" x14ac:dyDescent="0.25">
      <c r="A50" s="67" t="s">
        <v>34</v>
      </c>
      <c r="B50" s="39">
        <v>8962</v>
      </c>
      <c r="C50" s="17">
        <v>1039</v>
      </c>
      <c r="D50" s="17">
        <v>603</v>
      </c>
      <c r="E50" s="17">
        <v>303</v>
      </c>
      <c r="F50" s="17">
        <v>132</v>
      </c>
      <c r="G50" s="17">
        <v>307</v>
      </c>
      <c r="H50" s="17">
        <v>251</v>
      </c>
      <c r="I50" s="17">
        <v>3395</v>
      </c>
      <c r="J50" s="17">
        <v>2932</v>
      </c>
      <c r="K50" s="17" t="s">
        <v>16</v>
      </c>
      <c r="L50" s="17" t="s">
        <v>10</v>
      </c>
      <c r="M50" s="39">
        <v>11974</v>
      </c>
      <c r="N50" s="17">
        <v>1949</v>
      </c>
      <c r="O50" s="17">
        <v>1209</v>
      </c>
      <c r="P50" s="17">
        <v>750</v>
      </c>
      <c r="Q50" s="17">
        <v>139</v>
      </c>
      <c r="R50" s="17">
        <v>409</v>
      </c>
      <c r="S50" s="17">
        <v>317</v>
      </c>
      <c r="T50" s="17">
        <v>4568</v>
      </c>
      <c r="U50" s="17">
        <v>2633</v>
      </c>
      <c r="V50" s="17" t="s">
        <v>16</v>
      </c>
      <c r="W50" s="17" t="s">
        <v>10</v>
      </c>
      <c r="X50" s="39">
        <v>-3012</v>
      </c>
      <c r="Y50" s="17">
        <v>-910</v>
      </c>
      <c r="Z50" s="17">
        <v>-606</v>
      </c>
      <c r="AA50" s="17">
        <v>-447</v>
      </c>
      <c r="AB50" s="17">
        <v>-7</v>
      </c>
      <c r="AC50" s="17">
        <v>-102</v>
      </c>
      <c r="AD50" s="17">
        <v>-66</v>
      </c>
      <c r="AE50" s="17">
        <v>-1173</v>
      </c>
      <c r="AF50" s="17">
        <v>299</v>
      </c>
      <c r="AG50" s="17" t="s">
        <v>16</v>
      </c>
      <c r="AH50" s="48" t="s">
        <v>10</v>
      </c>
    </row>
    <row r="51" spans="1:34" x14ac:dyDescent="0.25">
      <c r="A51" s="68">
        <v>2019</v>
      </c>
      <c r="B51" s="74">
        <f>SUM(C51:J51)</f>
        <v>8997</v>
      </c>
      <c r="C51" s="70">
        <v>1045</v>
      </c>
      <c r="D51" s="71">
        <v>585</v>
      </c>
      <c r="E51" s="71">
        <v>375</v>
      </c>
      <c r="F51" s="71">
        <v>114</v>
      </c>
      <c r="G51" s="71">
        <v>282</v>
      </c>
      <c r="H51" s="71">
        <v>274</v>
      </c>
      <c r="I51" s="71">
        <v>3206</v>
      </c>
      <c r="J51" s="71">
        <f>17045-13929</f>
        <v>3116</v>
      </c>
      <c r="K51" s="17" t="s">
        <v>16</v>
      </c>
      <c r="L51" s="18" t="s">
        <v>10</v>
      </c>
      <c r="M51" s="69">
        <f>SUM(N51:U51)</f>
        <v>10021</v>
      </c>
      <c r="N51" s="70">
        <v>1746</v>
      </c>
      <c r="O51" s="71">
        <v>1109</v>
      </c>
      <c r="P51" s="71">
        <v>610</v>
      </c>
      <c r="Q51" s="71">
        <v>102</v>
      </c>
      <c r="R51" s="71">
        <v>366</v>
      </c>
      <c r="S51" s="71">
        <v>236</v>
      </c>
      <c r="T51" s="71">
        <v>3387</v>
      </c>
      <c r="U51" s="71">
        <f>15213-12748</f>
        <v>2465</v>
      </c>
      <c r="V51" s="17" t="s">
        <v>16</v>
      </c>
      <c r="W51" s="18" t="s">
        <v>10</v>
      </c>
      <c r="X51" s="69">
        <f>SUM(Y51:AF51)</f>
        <v>-1024</v>
      </c>
      <c r="Y51" s="70">
        <v>-701</v>
      </c>
      <c r="Z51" s="71">
        <v>-524</v>
      </c>
      <c r="AA51" s="71">
        <v>-235</v>
      </c>
      <c r="AB51" s="71">
        <v>12</v>
      </c>
      <c r="AC51" s="71">
        <v>-84</v>
      </c>
      <c r="AD51" s="71">
        <v>38</v>
      </c>
      <c r="AE51" s="71">
        <v>-181</v>
      </c>
      <c r="AF51" s="71">
        <f>1832-1181</f>
        <v>651</v>
      </c>
      <c r="AG51" s="17" t="s">
        <v>16</v>
      </c>
      <c r="AH51" s="48" t="s">
        <v>10</v>
      </c>
    </row>
    <row r="52" spans="1:34" x14ac:dyDescent="0.25">
      <c r="A52" s="75">
        <v>2020</v>
      </c>
      <c r="B52" s="77">
        <v>9025</v>
      </c>
      <c r="C52" s="76">
        <v>1305</v>
      </c>
      <c r="D52" s="72">
        <v>733</v>
      </c>
      <c r="E52" s="72">
        <v>258</v>
      </c>
      <c r="F52" s="72">
        <v>43</v>
      </c>
      <c r="G52" s="72">
        <v>236</v>
      </c>
      <c r="H52" s="72">
        <v>302</v>
      </c>
      <c r="I52" s="72">
        <v>3529</v>
      </c>
      <c r="J52" s="72">
        <v>2619</v>
      </c>
      <c r="K52" s="14" t="s">
        <v>16</v>
      </c>
      <c r="L52" s="73" t="s">
        <v>10</v>
      </c>
      <c r="M52" s="77">
        <v>9794</v>
      </c>
      <c r="N52" s="76">
        <v>1577</v>
      </c>
      <c r="O52" s="72">
        <v>1074</v>
      </c>
      <c r="P52" s="72">
        <v>584</v>
      </c>
      <c r="Q52" s="72">
        <v>72</v>
      </c>
      <c r="R52" s="72">
        <v>286</v>
      </c>
      <c r="S52" s="72">
        <v>302</v>
      </c>
      <c r="T52" s="72">
        <v>3266</v>
      </c>
      <c r="U52" s="72">
        <v>2633</v>
      </c>
      <c r="V52" s="14" t="s">
        <v>16</v>
      </c>
      <c r="W52" s="73" t="s">
        <v>10</v>
      </c>
      <c r="X52" s="77">
        <v>-769</v>
      </c>
      <c r="Y52" s="76">
        <v>-272</v>
      </c>
      <c r="Z52" s="72">
        <v>-341</v>
      </c>
      <c r="AA52" s="72">
        <v>-326</v>
      </c>
      <c r="AB52" s="72">
        <v>-29</v>
      </c>
      <c r="AC52" s="72">
        <v>-50</v>
      </c>
      <c r="AD52" s="72" t="s">
        <v>10</v>
      </c>
      <c r="AE52" s="72">
        <v>263</v>
      </c>
      <c r="AF52" s="72">
        <v>-14</v>
      </c>
      <c r="AG52" s="14" t="s">
        <v>16</v>
      </c>
      <c r="AH52" s="47" t="s">
        <v>10</v>
      </c>
    </row>
    <row r="53" spans="1:34" x14ac:dyDescent="0.25">
      <c r="A53" s="75">
        <v>2021</v>
      </c>
      <c r="B53" s="77">
        <v>7657</v>
      </c>
      <c r="C53" s="76">
        <v>888</v>
      </c>
      <c r="D53" s="72">
        <v>553</v>
      </c>
      <c r="E53" s="72">
        <v>337</v>
      </c>
      <c r="F53" s="72">
        <v>78</v>
      </c>
      <c r="G53" s="72">
        <v>284</v>
      </c>
      <c r="H53" s="72">
        <v>210</v>
      </c>
      <c r="I53" s="72">
        <v>2914</v>
      </c>
      <c r="J53" s="72">
        <v>2393</v>
      </c>
      <c r="K53" s="14" t="s">
        <v>16</v>
      </c>
      <c r="L53" s="73" t="s">
        <v>10</v>
      </c>
      <c r="M53" s="77">
        <v>9797</v>
      </c>
      <c r="N53" s="76">
        <v>1661</v>
      </c>
      <c r="O53" s="72">
        <v>1112</v>
      </c>
      <c r="P53" s="72">
        <v>690</v>
      </c>
      <c r="Q53" s="72">
        <v>93</v>
      </c>
      <c r="R53" s="72">
        <v>370</v>
      </c>
      <c r="S53" s="72">
        <v>294</v>
      </c>
      <c r="T53" s="72">
        <v>3357</v>
      </c>
      <c r="U53" s="72">
        <v>2220</v>
      </c>
      <c r="V53" s="14" t="s">
        <v>16</v>
      </c>
      <c r="W53" s="73" t="s">
        <v>10</v>
      </c>
      <c r="X53" s="77">
        <v>-2140</v>
      </c>
      <c r="Y53" s="76">
        <v>-773</v>
      </c>
      <c r="Z53" s="72">
        <v>-559</v>
      </c>
      <c r="AA53" s="72">
        <v>-353</v>
      </c>
      <c r="AB53" s="72">
        <v>-15</v>
      </c>
      <c r="AC53" s="72">
        <v>-86</v>
      </c>
      <c r="AD53" s="72">
        <v>-84</v>
      </c>
      <c r="AE53" s="72">
        <v>-443</v>
      </c>
      <c r="AF53" s="72">
        <v>173</v>
      </c>
      <c r="AG53" s="14" t="s">
        <v>16</v>
      </c>
      <c r="AH53" s="47" t="s">
        <v>10</v>
      </c>
    </row>
    <row r="54" spans="1:34" x14ac:dyDescent="0.25">
      <c r="A54" s="75">
        <v>2022</v>
      </c>
      <c r="B54" s="77">
        <v>7522</v>
      </c>
      <c r="C54" s="76">
        <v>992</v>
      </c>
      <c r="D54" s="72">
        <v>565</v>
      </c>
      <c r="E54" s="72">
        <v>339</v>
      </c>
      <c r="F54" s="72">
        <v>66</v>
      </c>
      <c r="G54" s="72">
        <v>229</v>
      </c>
      <c r="H54" s="72">
        <v>176</v>
      </c>
      <c r="I54" s="72">
        <v>2729</v>
      </c>
      <c r="J54" s="72">
        <v>2426</v>
      </c>
      <c r="K54" s="14" t="s">
        <v>16</v>
      </c>
      <c r="L54" s="73" t="s">
        <v>10</v>
      </c>
      <c r="M54" s="77">
        <v>9324</v>
      </c>
      <c r="N54" s="76">
        <v>1942</v>
      </c>
      <c r="O54" s="72">
        <v>941</v>
      </c>
      <c r="P54" s="72">
        <v>608</v>
      </c>
      <c r="Q54" s="72">
        <v>104</v>
      </c>
      <c r="R54" s="72">
        <v>338</v>
      </c>
      <c r="S54" s="72">
        <v>265</v>
      </c>
      <c r="T54" s="72">
        <v>3183</v>
      </c>
      <c r="U54" s="72">
        <v>1943</v>
      </c>
      <c r="V54" s="14" t="s">
        <v>16</v>
      </c>
      <c r="W54" s="73" t="s">
        <v>10</v>
      </c>
      <c r="X54" s="77">
        <v>-1802</v>
      </c>
      <c r="Y54" s="76">
        <v>-950</v>
      </c>
      <c r="Z54" s="72">
        <v>-376</v>
      </c>
      <c r="AA54" s="72">
        <v>-269</v>
      </c>
      <c r="AB54" s="72">
        <v>-38</v>
      </c>
      <c r="AC54" s="72">
        <v>-109</v>
      </c>
      <c r="AD54" s="72">
        <v>-89</v>
      </c>
      <c r="AE54" s="72">
        <v>-454</v>
      </c>
      <c r="AF54" s="72">
        <v>483</v>
      </c>
      <c r="AG54" s="14" t="s">
        <v>16</v>
      </c>
      <c r="AH54" s="47" t="s">
        <v>10</v>
      </c>
    </row>
    <row r="55" spans="1:34" ht="15.75" thickBot="1" x14ac:dyDescent="0.3">
      <c r="A55" s="94" t="s">
        <v>12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6"/>
    </row>
    <row r="56" spans="1:34" x14ac:dyDescent="0.25">
      <c r="A56" s="36">
        <v>2000</v>
      </c>
      <c r="B56" s="45">
        <v>1626</v>
      </c>
      <c r="C56" s="10">
        <v>51</v>
      </c>
      <c r="D56" s="11">
        <v>17</v>
      </c>
      <c r="E56" s="11">
        <v>31</v>
      </c>
      <c r="F56" s="11">
        <v>9</v>
      </c>
      <c r="G56" s="11">
        <v>54</v>
      </c>
      <c r="H56" s="11">
        <v>45</v>
      </c>
      <c r="I56" s="11">
        <v>1159</v>
      </c>
      <c r="J56" s="11">
        <v>260</v>
      </c>
      <c r="K56" s="12" t="s">
        <v>16</v>
      </c>
      <c r="L56" s="37" t="s">
        <v>10</v>
      </c>
      <c r="M56" s="45">
        <v>2935</v>
      </c>
      <c r="N56" s="8">
        <v>157</v>
      </c>
      <c r="O56" s="4">
        <v>72</v>
      </c>
      <c r="P56" s="4">
        <v>57</v>
      </c>
      <c r="Q56" s="4">
        <v>18</v>
      </c>
      <c r="R56" s="4">
        <v>206</v>
      </c>
      <c r="S56" s="4">
        <v>122</v>
      </c>
      <c r="T56" s="4">
        <v>1974</v>
      </c>
      <c r="U56" s="4">
        <v>329</v>
      </c>
      <c r="V56" s="4" t="s">
        <v>16</v>
      </c>
      <c r="W56" s="21" t="s">
        <v>10</v>
      </c>
      <c r="X56" s="45">
        <v>-1309</v>
      </c>
      <c r="Y56" s="25">
        <v>-106</v>
      </c>
      <c r="Z56" s="26">
        <v>-55</v>
      </c>
      <c r="AA56" s="26">
        <v>-26</v>
      </c>
      <c r="AB56" s="26">
        <v>-9</v>
      </c>
      <c r="AC56" s="26">
        <v>-152</v>
      </c>
      <c r="AD56" s="26">
        <v>-77</v>
      </c>
      <c r="AE56" s="26">
        <v>-815</v>
      </c>
      <c r="AF56" s="26">
        <v>-69</v>
      </c>
      <c r="AG56" s="4" t="s">
        <v>16</v>
      </c>
      <c r="AH56" s="46" t="s">
        <v>10</v>
      </c>
    </row>
    <row r="57" spans="1:34" x14ac:dyDescent="0.25">
      <c r="A57" s="31">
        <v>2001</v>
      </c>
      <c r="B57" s="34">
        <v>1452</v>
      </c>
      <c r="C57" s="13">
        <v>48</v>
      </c>
      <c r="D57" s="14">
        <v>30</v>
      </c>
      <c r="E57" s="14">
        <v>25</v>
      </c>
      <c r="F57" s="14">
        <v>7</v>
      </c>
      <c r="G57" s="14">
        <v>54</v>
      </c>
      <c r="H57" s="14">
        <v>58</v>
      </c>
      <c r="I57" s="14">
        <v>1045</v>
      </c>
      <c r="J57" s="14">
        <v>185</v>
      </c>
      <c r="K57" s="12" t="s">
        <v>16</v>
      </c>
      <c r="L57" s="19" t="s">
        <v>10</v>
      </c>
      <c r="M57" s="34">
        <v>2838</v>
      </c>
      <c r="N57" s="7">
        <v>151</v>
      </c>
      <c r="O57" s="3">
        <v>93</v>
      </c>
      <c r="P57" s="3">
        <v>43</v>
      </c>
      <c r="Q57" s="3">
        <v>15</v>
      </c>
      <c r="R57" s="3">
        <v>167</v>
      </c>
      <c r="S57" s="3">
        <v>123</v>
      </c>
      <c r="T57" s="3">
        <v>1840</v>
      </c>
      <c r="U57" s="3">
        <v>406</v>
      </c>
      <c r="V57" s="4" t="s">
        <v>16</v>
      </c>
      <c r="W57" s="22" t="s">
        <v>10</v>
      </c>
      <c r="X57" s="34">
        <v>-1386</v>
      </c>
      <c r="Y57" s="24">
        <v>-103</v>
      </c>
      <c r="Z57" s="20">
        <v>-63</v>
      </c>
      <c r="AA57" s="20">
        <v>-18</v>
      </c>
      <c r="AB57" s="20">
        <v>-8</v>
      </c>
      <c r="AC57" s="20">
        <v>-113</v>
      </c>
      <c r="AD57" s="20">
        <v>-65</v>
      </c>
      <c r="AE57" s="20">
        <v>-795</v>
      </c>
      <c r="AF57" s="20">
        <v>-221</v>
      </c>
      <c r="AG57" s="4" t="s">
        <v>16</v>
      </c>
      <c r="AH57" s="47" t="s">
        <v>10</v>
      </c>
    </row>
    <row r="58" spans="1:34" x14ac:dyDescent="0.25">
      <c r="A58" s="31">
        <v>2002</v>
      </c>
      <c r="B58" s="34">
        <v>1542</v>
      </c>
      <c r="C58" s="13">
        <v>58</v>
      </c>
      <c r="D58" s="14">
        <v>36</v>
      </c>
      <c r="E58" s="14">
        <v>13</v>
      </c>
      <c r="F58" s="14">
        <v>4</v>
      </c>
      <c r="G58" s="14">
        <v>27</v>
      </c>
      <c r="H58" s="14">
        <v>46</v>
      </c>
      <c r="I58" s="14">
        <v>1175</v>
      </c>
      <c r="J58" s="14">
        <v>183</v>
      </c>
      <c r="K58" s="12" t="s">
        <v>16</v>
      </c>
      <c r="L58" s="19" t="s">
        <v>10</v>
      </c>
      <c r="M58" s="34">
        <v>2654</v>
      </c>
      <c r="N58" s="7">
        <v>154</v>
      </c>
      <c r="O58" s="3">
        <v>63</v>
      </c>
      <c r="P58" s="3">
        <v>63</v>
      </c>
      <c r="Q58" s="3">
        <v>24</v>
      </c>
      <c r="R58" s="3">
        <v>111</v>
      </c>
      <c r="S58" s="3">
        <v>110</v>
      </c>
      <c r="T58" s="3">
        <v>1768</v>
      </c>
      <c r="U58" s="3">
        <v>361</v>
      </c>
      <c r="V58" s="4" t="s">
        <v>16</v>
      </c>
      <c r="W58" s="22" t="s">
        <v>10</v>
      </c>
      <c r="X58" s="34">
        <v>-1112</v>
      </c>
      <c r="Y58" s="24">
        <v>-96</v>
      </c>
      <c r="Z58" s="20">
        <v>-27</v>
      </c>
      <c r="AA58" s="20">
        <v>-50</v>
      </c>
      <c r="AB58" s="20">
        <v>-20</v>
      </c>
      <c r="AC58" s="20">
        <v>-84</v>
      </c>
      <c r="AD58" s="20">
        <v>-64</v>
      </c>
      <c r="AE58" s="20">
        <v>-593</v>
      </c>
      <c r="AF58" s="20">
        <v>-178</v>
      </c>
      <c r="AG58" s="4" t="s">
        <v>16</v>
      </c>
      <c r="AH58" s="47" t="s">
        <v>10</v>
      </c>
    </row>
    <row r="59" spans="1:34" x14ac:dyDescent="0.25">
      <c r="A59" s="31">
        <v>2003</v>
      </c>
      <c r="B59" s="34">
        <v>1635</v>
      </c>
      <c r="C59" s="13">
        <v>50</v>
      </c>
      <c r="D59" s="14">
        <v>30</v>
      </c>
      <c r="E59" s="14">
        <v>23</v>
      </c>
      <c r="F59" s="14">
        <v>8</v>
      </c>
      <c r="G59" s="14">
        <v>42</v>
      </c>
      <c r="H59" s="14">
        <v>54</v>
      </c>
      <c r="I59" s="14">
        <v>1213</v>
      </c>
      <c r="J59" s="14">
        <v>215</v>
      </c>
      <c r="K59" s="12" t="s">
        <v>16</v>
      </c>
      <c r="L59" s="19" t="s">
        <v>10</v>
      </c>
      <c r="M59" s="34">
        <v>2598</v>
      </c>
      <c r="N59" s="7">
        <v>179</v>
      </c>
      <c r="O59" s="3">
        <v>45</v>
      </c>
      <c r="P59" s="3">
        <v>77</v>
      </c>
      <c r="Q59" s="3">
        <v>28</v>
      </c>
      <c r="R59" s="3">
        <v>107</v>
      </c>
      <c r="S59" s="3">
        <v>90</v>
      </c>
      <c r="T59" s="3">
        <v>1651</v>
      </c>
      <c r="U59" s="3">
        <v>421</v>
      </c>
      <c r="V59" s="4" t="s">
        <v>16</v>
      </c>
      <c r="W59" s="22" t="s">
        <v>10</v>
      </c>
      <c r="X59" s="34">
        <v>-963</v>
      </c>
      <c r="Y59" s="24">
        <v>-129</v>
      </c>
      <c r="Z59" s="20">
        <v>-15</v>
      </c>
      <c r="AA59" s="20">
        <v>-54</v>
      </c>
      <c r="AB59" s="20">
        <v>-20</v>
      </c>
      <c r="AC59" s="20">
        <v>-65</v>
      </c>
      <c r="AD59" s="20">
        <v>-36</v>
      </c>
      <c r="AE59" s="20">
        <v>-438</v>
      </c>
      <c r="AF59" s="20">
        <v>-206</v>
      </c>
      <c r="AG59" s="4" t="s">
        <v>16</v>
      </c>
      <c r="AH59" s="47" t="s">
        <v>10</v>
      </c>
    </row>
    <row r="60" spans="1:34" x14ac:dyDescent="0.25">
      <c r="A60" s="31">
        <v>2004</v>
      </c>
      <c r="B60" s="34">
        <v>1944</v>
      </c>
      <c r="C60" s="13">
        <v>32</v>
      </c>
      <c r="D60" s="14">
        <v>43</v>
      </c>
      <c r="E60" s="14">
        <v>25</v>
      </c>
      <c r="F60" s="14">
        <v>9</v>
      </c>
      <c r="G60" s="14">
        <v>51</v>
      </c>
      <c r="H60" s="14">
        <v>59</v>
      </c>
      <c r="I60" s="14">
        <v>1502</v>
      </c>
      <c r="J60" s="14">
        <v>223</v>
      </c>
      <c r="K60" s="12" t="s">
        <v>16</v>
      </c>
      <c r="L60" s="19" t="s">
        <v>10</v>
      </c>
      <c r="M60" s="34">
        <v>2632</v>
      </c>
      <c r="N60" s="7">
        <v>191</v>
      </c>
      <c r="O60" s="3">
        <v>42</v>
      </c>
      <c r="P60" s="3">
        <v>83</v>
      </c>
      <c r="Q60" s="3">
        <v>12</v>
      </c>
      <c r="R60" s="3">
        <v>75</v>
      </c>
      <c r="S60" s="3">
        <v>95</v>
      </c>
      <c r="T60" s="3">
        <v>1755</v>
      </c>
      <c r="U60" s="3">
        <v>379</v>
      </c>
      <c r="V60" s="4" t="s">
        <v>16</v>
      </c>
      <c r="W60" s="22" t="s">
        <v>10</v>
      </c>
      <c r="X60" s="34">
        <v>-688</v>
      </c>
      <c r="Y60" s="24">
        <v>-159</v>
      </c>
      <c r="Z60" s="20">
        <v>1</v>
      </c>
      <c r="AA60" s="20">
        <v>-58</v>
      </c>
      <c r="AB60" s="20">
        <v>-3</v>
      </c>
      <c r="AC60" s="20">
        <v>-24</v>
      </c>
      <c r="AD60" s="20">
        <v>-36</v>
      </c>
      <c r="AE60" s="20">
        <v>-253</v>
      </c>
      <c r="AF60" s="20">
        <v>-156</v>
      </c>
      <c r="AG60" s="4" t="s">
        <v>16</v>
      </c>
      <c r="AH60" s="47" t="s">
        <v>10</v>
      </c>
    </row>
    <row r="61" spans="1:34" x14ac:dyDescent="0.25">
      <c r="A61" s="31">
        <v>2005</v>
      </c>
      <c r="B61" s="34">
        <v>1952</v>
      </c>
      <c r="C61" s="13">
        <v>42</v>
      </c>
      <c r="D61" s="14">
        <v>45</v>
      </c>
      <c r="E61" s="14">
        <v>29</v>
      </c>
      <c r="F61" s="14">
        <v>9</v>
      </c>
      <c r="G61" s="14">
        <v>49</v>
      </c>
      <c r="H61" s="14">
        <v>61</v>
      </c>
      <c r="I61" s="14">
        <v>1476</v>
      </c>
      <c r="J61" s="14">
        <v>241</v>
      </c>
      <c r="K61" s="12" t="s">
        <v>16</v>
      </c>
      <c r="L61" s="19" t="s">
        <v>10</v>
      </c>
      <c r="M61" s="34">
        <v>2583</v>
      </c>
      <c r="N61" s="7">
        <v>168</v>
      </c>
      <c r="O61" s="3">
        <v>61</v>
      </c>
      <c r="P61" s="3">
        <v>67</v>
      </c>
      <c r="Q61" s="3">
        <v>30</v>
      </c>
      <c r="R61" s="3">
        <v>88</v>
      </c>
      <c r="S61" s="3">
        <v>126</v>
      </c>
      <c r="T61" s="3">
        <v>1692</v>
      </c>
      <c r="U61" s="3">
        <v>351</v>
      </c>
      <c r="V61" s="4" t="s">
        <v>16</v>
      </c>
      <c r="W61" s="22" t="s">
        <v>10</v>
      </c>
      <c r="X61" s="34">
        <v>-631</v>
      </c>
      <c r="Y61" s="24">
        <v>-126</v>
      </c>
      <c r="Z61" s="20">
        <v>-16</v>
      </c>
      <c r="AA61" s="20">
        <v>-38</v>
      </c>
      <c r="AB61" s="20">
        <v>-21</v>
      </c>
      <c r="AC61" s="20">
        <v>-39</v>
      </c>
      <c r="AD61" s="20">
        <v>-65</v>
      </c>
      <c r="AE61" s="20">
        <v>-216</v>
      </c>
      <c r="AF61" s="20">
        <v>-110</v>
      </c>
      <c r="AG61" s="4" t="s">
        <v>16</v>
      </c>
      <c r="AH61" s="47" t="s">
        <v>10</v>
      </c>
    </row>
    <row r="62" spans="1:34" x14ac:dyDescent="0.25">
      <c r="A62" s="31">
        <v>2006</v>
      </c>
      <c r="B62" s="34">
        <v>2507</v>
      </c>
      <c r="C62" s="13">
        <v>81</v>
      </c>
      <c r="D62" s="14">
        <v>36</v>
      </c>
      <c r="E62" s="14">
        <v>35</v>
      </c>
      <c r="F62" s="14">
        <v>19</v>
      </c>
      <c r="G62" s="14">
        <v>50</v>
      </c>
      <c r="H62" s="14">
        <v>68</v>
      </c>
      <c r="I62" s="14">
        <v>1920</v>
      </c>
      <c r="J62" s="14">
        <v>298</v>
      </c>
      <c r="K62" s="12" t="s">
        <v>16</v>
      </c>
      <c r="L62" s="19" t="s">
        <v>10</v>
      </c>
      <c r="M62" s="34">
        <v>2657</v>
      </c>
      <c r="N62" s="7">
        <v>191</v>
      </c>
      <c r="O62" s="3">
        <v>68</v>
      </c>
      <c r="P62" s="3">
        <v>76</v>
      </c>
      <c r="Q62" s="3">
        <v>23</v>
      </c>
      <c r="R62" s="3">
        <v>92</v>
      </c>
      <c r="S62" s="3">
        <v>88</v>
      </c>
      <c r="T62" s="3">
        <v>1692</v>
      </c>
      <c r="U62" s="3">
        <v>427</v>
      </c>
      <c r="V62" s="4" t="s">
        <v>16</v>
      </c>
      <c r="W62" s="22" t="s">
        <v>10</v>
      </c>
      <c r="X62" s="34">
        <v>-150</v>
      </c>
      <c r="Y62" s="24">
        <v>-110</v>
      </c>
      <c r="Z62" s="20">
        <v>-32</v>
      </c>
      <c r="AA62" s="20">
        <v>-41</v>
      </c>
      <c r="AB62" s="20">
        <v>-4</v>
      </c>
      <c r="AC62" s="20">
        <v>-42</v>
      </c>
      <c r="AD62" s="20">
        <v>-20</v>
      </c>
      <c r="AE62" s="20">
        <v>228</v>
      </c>
      <c r="AF62" s="20">
        <v>-129</v>
      </c>
      <c r="AG62" s="4" t="s">
        <v>16</v>
      </c>
      <c r="AH62" s="47" t="s">
        <v>10</v>
      </c>
    </row>
    <row r="63" spans="1:34" x14ac:dyDescent="0.25">
      <c r="A63" s="31">
        <v>2007</v>
      </c>
      <c r="B63" s="34">
        <v>2478</v>
      </c>
      <c r="C63" s="13">
        <v>41</v>
      </c>
      <c r="D63" s="14">
        <v>59</v>
      </c>
      <c r="E63" s="14">
        <v>41</v>
      </c>
      <c r="F63" s="14">
        <v>25</v>
      </c>
      <c r="G63" s="14">
        <v>39</v>
      </c>
      <c r="H63" s="14">
        <v>50</v>
      </c>
      <c r="I63" s="14">
        <v>1887</v>
      </c>
      <c r="J63" s="14">
        <v>336</v>
      </c>
      <c r="K63" s="12" t="s">
        <v>16</v>
      </c>
      <c r="L63" s="19" t="s">
        <v>10</v>
      </c>
      <c r="M63" s="34">
        <v>2743</v>
      </c>
      <c r="N63" s="7">
        <v>246</v>
      </c>
      <c r="O63" s="3">
        <v>86</v>
      </c>
      <c r="P63" s="3">
        <v>105</v>
      </c>
      <c r="Q63" s="3">
        <v>27</v>
      </c>
      <c r="R63" s="3">
        <v>95</v>
      </c>
      <c r="S63" s="3">
        <v>101</v>
      </c>
      <c r="T63" s="3">
        <v>1728</v>
      </c>
      <c r="U63" s="3">
        <v>355</v>
      </c>
      <c r="V63" s="4" t="s">
        <v>16</v>
      </c>
      <c r="W63" s="22" t="s">
        <v>10</v>
      </c>
      <c r="X63" s="34">
        <v>-265</v>
      </c>
      <c r="Y63" s="24">
        <v>-205</v>
      </c>
      <c r="Z63" s="20">
        <v>-27</v>
      </c>
      <c r="AA63" s="20">
        <v>-64</v>
      </c>
      <c r="AB63" s="20">
        <v>-2</v>
      </c>
      <c r="AC63" s="20">
        <v>-56</v>
      </c>
      <c r="AD63" s="20">
        <v>-51</v>
      </c>
      <c r="AE63" s="20">
        <v>159</v>
      </c>
      <c r="AF63" s="20">
        <v>-19</v>
      </c>
      <c r="AG63" s="4" t="s">
        <v>16</v>
      </c>
      <c r="AH63" s="47" t="s">
        <v>10</v>
      </c>
    </row>
    <row r="64" spans="1:34" x14ac:dyDescent="0.25">
      <c r="A64" s="31">
        <v>2008</v>
      </c>
      <c r="B64" s="34">
        <v>2575</v>
      </c>
      <c r="C64" s="13">
        <v>76</v>
      </c>
      <c r="D64" s="14">
        <v>55</v>
      </c>
      <c r="E64" s="14">
        <v>17</v>
      </c>
      <c r="F64" s="14">
        <v>26</v>
      </c>
      <c r="G64" s="14">
        <v>35</v>
      </c>
      <c r="H64" s="14">
        <v>50</v>
      </c>
      <c r="I64" s="14">
        <v>1901</v>
      </c>
      <c r="J64" s="14">
        <v>415</v>
      </c>
      <c r="K64" s="12" t="s">
        <v>16</v>
      </c>
      <c r="L64" s="19" t="s">
        <v>10</v>
      </c>
      <c r="M64" s="34">
        <v>2946</v>
      </c>
      <c r="N64" s="7">
        <v>208</v>
      </c>
      <c r="O64" s="3">
        <v>93</v>
      </c>
      <c r="P64" s="3">
        <v>82</v>
      </c>
      <c r="Q64" s="3">
        <v>30</v>
      </c>
      <c r="R64" s="3">
        <v>96</v>
      </c>
      <c r="S64" s="3">
        <v>106</v>
      </c>
      <c r="T64" s="3">
        <v>1920</v>
      </c>
      <c r="U64" s="3">
        <v>411</v>
      </c>
      <c r="V64" s="4" t="s">
        <v>16</v>
      </c>
      <c r="W64" s="22" t="s">
        <v>10</v>
      </c>
      <c r="X64" s="34">
        <v>-371</v>
      </c>
      <c r="Y64" s="24">
        <v>-132</v>
      </c>
      <c r="Z64" s="20">
        <v>-38</v>
      </c>
      <c r="AA64" s="20">
        <v>-65</v>
      </c>
      <c r="AB64" s="20">
        <v>-4</v>
      </c>
      <c r="AC64" s="20">
        <v>-61</v>
      </c>
      <c r="AD64" s="20">
        <v>-56</v>
      </c>
      <c r="AE64" s="20">
        <v>-19</v>
      </c>
      <c r="AF64" s="20">
        <v>4</v>
      </c>
      <c r="AG64" s="4" t="s">
        <v>16</v>
      </c>
      <c r="AH64" s="47" t="s">
        <v>10</v>
      </c>
    </row>
    <row r="65" spans="1:34" x14ac:dyDescent="0.25">
      <c r="A65" s="31">
        <v>2009</v>
      </c>
      <c r="B65" s="34">
        <v>2035</v>
      </c>
      <c r="C65" s="13">
        <v>76</v>
      </c>
      <c r="D65" s="14">
        <v>38</v>
      </c>
      <c r="E65" s="14">
        <v>15</v>
      </c>
      <c r="F65" s="14">
        <v>11</v>
      </c>
      <c r="G65" s="14">
        <v>54</v>
      </c>
      <c r="H65" s="14">
        <v>41</v>
      </c>
      <c r="I65" s="14">
        <v>1533</v>
      </c>
      <c r="J65" s="14">
        <v>267</v>
      </c>
      <c r="K65" s="12" t="s">
        <v>16</v>
      </c>
      <c r="L65" s="19" t="s">
        <v>10</v>
      </c>
      <c r="M65" s="34">
        <v>2391</v>
      </c>
      <c r="N65" s="7">
        <v>186</v>
      </c>
      <c r="O65" s="3">
        <v>69</v>
      </c>
      <c r="P65" s="3">
        <v>83</v>
      </c>
      <c r="Q65" s="3">
        <v>20</v>
      </c>
      <c r="R65" s="3">
        <v>74</v>
      </c>
      <c r="S65" s="3">
        <v>83</v>
      </c>
      <c r="T65" s="3">
        <v>1515</v>
      </c>
      <c r="U65" s="3">
        <v>361</v>
      </c>
      <c r="V65" s="4" t="s">
        <v>16</v>
      </c>
      <c r="W65" s="22" t="s">
        <v>10</v>
      </c>
      <c r="X65" s="34">
        <v>-356</v>
      </c>
      <c r="Y65" s="24">
        <v>-110</v>
      </c>
      <c r="Z65" s="20">
        <v>-31</v>
      </c>
      <c r="AA65" s="20">
        <v>-68</v>
      </c>
      <c r="AB65" s="20">
        <v>-9</v>
      </c>
      <c r="AC65" s="20">
        <v>-20</v>
      </c>
      <c r="AD65" s="20">
        <v>-42</v>
      </c>
      <c r="AE65" s="20">
        <v>18</v>
      </c>
      <c r="AF65" s="20">
        <v>-94</v>
      </c>
      <c r="AG65" s="4" t="s">
        <v>16</v>
      </c>
      <c r="AH65" s="47" t="s">
        <v>10</v>
      </c>
    </row>
    <row r="66" spans="1:34" x14ac:dyDescent="0.25">
      <c r="A66" s="31">
        <v>2010</v>
      </c>
      <c r="B66" s="34">
        <v>1596</v>
      </c>
      <c r="C66" s="13">
        <v>50</v>
      </c>
      <c r="D66" s="14">
        <v>38</v>
      </c>
      <c r="E66" s="14">
        <v>19</v>
      </c>
      <c r="F66" s="14">
        <v>13</v>
      </c>
      <c r="G66" s="14">
        <v>50</v>
      </c>
      <c r="H66" s="14">
        <v>22</v>
      </c>
      <c r="I66" s="14">
        <v>1142</v>
      </c>
      <c r="J66" s="14">
        <v>262</v>
      </c>
      <c r="K66" s="12" t="s">
        <v>16</v>
      </c>
      <c r="L66" s="19" t="s">
        <v>10</v>
      </c>
      <c r="M66" s="34">
        <v>2850</v>
      </c>
      <c r="N66" s="7">
        <v>236</v>
      </c>
      <c r="O66" s="3">
        <v>87</v>
      </c>
      <c r="P66" s="3">
        <v>102</v>
      </c>
      <c r="Q66" s="3">
        <v>36</v>
      </c>
      <c r="R66" s="3">
        <v>70</v>
      </c>
      <c r="S66" s="3">
        <v>89</v>
      </c>
      <c r="T66" s="3">
        <v>1914</v>
      </c>
      <c r="U66" s="3">
        <v>316</v>
      </c>
      <c r="V66" s="4" t="s">
        <v>16</v>
      </c>
      <c r="W66" s="22" t="s">
        <v>10</v>
      </c>
      <c r="X66" s="34">
        <v>-1254</v>
      </c>
      <c r="Y66" s="24">
        <v>-186</v>
      </c>
      <c r="Z66" s="20">
        <v>-49</v>
      </c>
      <c r="AA66" s="20">
        <v>-83</v>
      </c>
      <c r="AB66" s="20">
        <v>-23</v>
      </c>
      <c r="AC66" s="20">
        <v>-20</v>
      </c>
      <c r="AD66" s="20">
        <v>-67</v>
      </c>
      <c r="AE66" s="20">
        <v>-772</v>
      </c>
      <c r="AF66" s="20">
        <v>-54</v>
      </c>
      <c r="AG66" s="4" t="s">
        <v>16</v>
      </c>
      <c r="AH66" s="47" t="s">
        <v>10</v>
      </c>
    </row>
    <row r="67" spans="1:34" x14ac:dyDescent="0.25">
      <c r="A67" s="35" t="s">
        <v>29</v>
      </c>
      <c r="B67" s="32">
        <v>2488</v>
      </c>
      <c r="C67" s="13">
        <v>80</v>
      </c>
      <c r="D67" s="14">
        <v>52</v>
      </c>
      <c r="E67" s="14">
        <v>41</v>
      </c>
      <c r="F67" s="14">
        <v>30</v>
      </c>
      <c r="G67" s="14">
        <v>84</v>
      </c>
      <c r="H67" s="14">
        <v>62</v>
      </c>
      <c r="I67" s="14">
        <v>1710</v>
      </c>
      <c r="J67" s="14">
        <v>429</v>
      </c>
      <c r="K67" s="12" t="s">
        <v>16</v>
      </c>
      <c r="L67" s="19" t="s">
        <v>10</v>
      </c>
      <c r="M67" s="33">
        <v>3965</v>
      </c>
      <c r="N67" s="7">
        <v>258</v>
      </c>
      <c r="O67" s="3">
        <v>166</v>
      </c>
      <c r="P67" s="3">
        <v>103</v>
      </c>
      <c r="Q67" s="3">
        <v>38</v>
      </c>
      <c r="R67" s="3">
        <v>111</v>
      </c>
      <c r="S67" s="3">
        <v>136</v>
      </c>
      <c r="T67" s="3">
        <v>2592</v>
      </c>
      <c r="U67" s="3">
        <v>561</v>
      </c>
      <c r="V67" s="4" t="s">
        <v>16</v>
      </c>
      <c r="W67" s="22" t="s">
        <v>10</v>
      </c>
      <c r="X67" s="34">
        <v>-1477</v>
      </c>
      <c r="Y67" s="24">
        <v>-178</v>
      </c>
      <c r="Z67" s="20">
        <v>-114</v>
      </c>
      <c r="AA67" s="20">
        <v>-62</v>
      </c>
      <c r="AB67" s="20">
        <v>-8</v>
      </c>
      <c r="AC67" s="20">
        <v>-27</v>
      </c>
      <c r="AD67" s="20">
        <v>-74</v>
      </c>
      <c r="AE67" s="20">
        <v>-882</v>
      </c>
      <c r="AF67" s="20">
        <v>-132</v>
      </c>
      <c r="AG67" s="4" t="s">
        <v>16</v>
      </c>
      <c r="AH67" s="47" t="s">
        <v>10</v>
      </c>
    </row>
    <row r="68" spans="1:34" x14ac:dyDescent="0.25">
      <c r="A68" s="31">
        <v>2012</v>
      </c>
      <c r="B68" s="32">
        <v>3033</v>
      </c>
      <c r="C68" s="16">
        <v>115</v>
      </c>
      <c r="D68" s="17">
        <v>91</v>
      </c>
      <c r="E68" s="17">
        <v>65</v>
      </c>
      <c r="F68" s="17">
        <v>33</v>
      </c>
      <c r="G68" s="17">
        <v>81</v>
      </c>
      <c r="H68" s="17">
        <v>95</v>
      </c>
      <c r="I68" s="17">
        <v>2038</v>
      </c>
      <c r="J68" s="17">
        <v>515</v>
      </c>
      <c r="K68" s="12" t="s">
        <v>16</v>
      </c>
      <c r="L68" s="19" t="s">
        <v>10</v>
      </c>
      <c r="M68" s="33">
        <v>4580</v>
      </c>
      <c r="N68" s="9">
        <v>337</v>
      </c>
      <c r="O68" s="5">
        <v>159</v>
      </c>
      <c r="P68" s="5">
        <v>128</v>
      </c>
      <c r="Q68" s="5">
        <v>41</v>
      </c>
      <c r="R68" s="5">
        <v>107</v>
      </c>
      <c r="S68" s="5">
        <v>158</v>
      </c>
      <c r="T68" s="5">
        <v>2869</v>
      </c>
      <c r="U68" s="5">
        <v>781</v>
      </c>
      <c r="V68" s="4" t="s">
        <v>16</v>
      </c>
      <c r="W68" s="22" t="s">
        <v>10</v>
      </c>
      <c r="X68" s="34">
        <v>-1547</v>
      </c>
      <c r="Y68" s="24">
        <v>-222</v>
      </c>
      <c r="Z68" s="20">
        <v>-68</v>
      </c>
      <c r="AA68" s="20">
        <v>-63</v>
      </c>
      <c r="AB68" s="20">
        <v>-8</v>
      </c>
      <c r="AC68" s="20">
        <v>-26</v>
      </c>
      <c r="AD68" s="20">
        <v>-63</v>
      </c>
      <c r="AE68" s="20">
        <v>-831</v>
      </c>
      <c r="AF68" s="20">
        <v>-266</v>
      </c>
      <c r="AG68" s="4" t="s">
        <v>16</v>
      </c>
      <c r="AH68" s="47" t="s">
        <v>10</v>
      </c>
    </row>
    <row r="69" spans="1:34" x14ac:dyDescent="0.25">
      <c r="A69" s="31">
        <v>2013</v>
      </c>
      <c r="B69" s="32">
        <v>3344</v>
      </c>
      <c r="C69" s="13">
        <v>154</v>
      </c>
      <c r="D69" s="14">
        <v>100</v>
      </c>
      <c r="E69" s="14">
        <v>71</v>
      </c>
      <c r="F69" s="14">
        <v>21</v>
      </c>
      <c r="G69" s="14">
        <v>64</v>
      </c>
      <c r="H69" s="14">
        <v>112</v>
      </c>
      <c r="I69" s="14">
        <v>2203</v>
      </c>
      <c r="J69" s="14">
        <v>619</v>
      </c>
      <c r="K69" s="12" t="s">
        <v>16</v>
      </c>
      <c r="L69" s="19" t="s">
        <v>10</v>
      </c>
      <c r="M69" s="33">
        <v>4837</v>
      </c>
      <c r="N69" s="7">
        <v>409</v>
      </c>
      <c r="O69" s="3">
        <v>247</v>
      </c>
      <c r="P69" s="3">
        <v>149</v>
      </c>
      <c r="Q69" s="3">
        <v>19</v>
      </c>
      <c r="R69" s="3">
        <v>99</v>
      </c>
      <c r="S69" s="3">
        <v>167</v>
      </c>
      <c r="T69" s="3">
        <v>2955</v>
      </c>
      <c r="U69" s="3">
        <v>792</v>
      </c>
      <c r="V69" s="4" t="s">
        <v>16</v>
      </c>
      <c r="W69" s="22" t="s">
        <v>10</v>
      </c>
      <c r="X69" s="34">
        <v>-1493</v>
      </c>
      <c r="Y69" s="24">
        <v>-255</v>
      </c>
      <c r="Z69" s="20">
        <v>-147</v>
      </c>
      <c r="AA69" s="20">
        <v>-78</v>
      </c>
      <c r="AB69" s="20">
        <v>2</v>
      </c>
      <c r="AC69" s="20">
        <v>-35</v>
      </c>
      <c r="AD69" s="20">
        <v>-55</v>
      </c>
      <c r="AE69" s="20">
        <v>-752</v>
      </c>
      <c r="AF69" s="20">
        <v>-173</v>
      </c>
      <c r="AG69" s="4" t="s">
        <v>16</v>
      </c>
      <c r="AH69" s="47" t="s">
        <v>10</v>
      </c>
    </row>
    <row r="70" spans="1:34" x14ac:dyDescent="0.25">
      <c r="A70" s="31">
        <v>2014</v>
      </c>
      <c r="B70" s="32">
        <v>4185</v>
      </c>
      <c r="C70" s="16">
        <v>226</v>
      </c>
      <c r="D70" s="17">
        <v>167</v>
      </c>
      <c r="E70" s="17">
        <v>88</v>
      </c>
      <c r="F70" s="17">
        <v>21</v>
      </c>
      <c r="G70" s="17">
        <v>66</v>
      </c>
      <c r="H70" s="17">
        <v>143</v>
      </c>
      <c r="I70" s="17">
        <v>2700</v>
      </c>
      <c r="J70" s="17">
        <v>774</v>
      </c>
      <c r="K70" s="12" t="s">
        <v>16</v>
      </c>
      <c r="L70" s="19" t="s">
        <v>10</v>
      </c>
      <c r="M70" s="33">
        <v>4544</v>
      </c>
      <c r="N70" s="9">
        <v>391</v>
      </c>
      <c r="O70" s="5">
        <v>220</v>
      </c>
      <c r="P70" s="5">
        <v>158</v>
      </c>
      <c r="Q70" s="5">
        <v>38</v>
      </c>
      <c r="R70" s="5">
        <v>104</v>
      </c>
      <c r="S70" s="5">
        <v>167</v>
      </c>
      <c r="T70" s="5">
        <v>2742</v>
      </c>
      <c r="U70" s="5">
        <v>724</v>
      </c>
      <c r="V70" s="4" t="s">
        <v>16</v>
      </c>
      <c r="W70" s="22" t="s">
        <v>10</v>
      </c>
      <c r="X70" s="34">
        <v>-359</v>
      </c>
      <c r="Y70" s="24">
        <v>-165</v>
      </c>
      <c r="Z70" s="20">
        <v>-53</v>
      </c>
      <c r="AA70" s="20">
        <v>-70</v>
      </c>
      <c r="AB70" s="20">
        <v>-17</v>
      </c>
      <c r="AC70" s="20">
        <v>-38</v>
      </c>
      <c r="AD70" s="20">
        <v>-24</v>
      </c>
      <c r="AE70" s="20">
        <v>-42</v>
      </c>
      <c r="AF70" s="20">
        <v>50</v>
      </c>
      <c r="AG70" s="4" t="s">
        <v>16</v>
      </c>
      <c r="AH70" s="47" t="s">
        <v>10</v>
      </c>
    </row>
    <row r="71" spans="1:34" x14ac:dyDescent="0.25">
      <c r="A71" s="38">
        <v>2015</v>
      </c>
      <c r="B71" s="39">
        <v>3998</v>
      </c>
      <c r="C71" s="16">
        <v>235</v>
      </c>
      <c r="D71" s="17">
        <v>123</v>
      </c>
      <c r="E71" s="17">
        <v>65</v>
      </c>
      <c r="F71" s="17">
        <v>31</v>
      </c>
      <c r="G71" s="17">
        <v>89</v>
      </c>
      <c r="H71" s="17">
        <v>123</v>
      </c>
      <c r="I71" s="17">
        <v>2708</v>
      </c>
      <c r="J71" s="17">
        <v>617</v>
      </c>
      <c r="K71" s="18">
        <v>7</v>
      </c>
      <c r="L71" s="42" t="s">
        <v>10</v>
      </c>
      <c r="M71" s="40">
        <v>4699</v>
      </c>
      <c r="N71" s="9">
        <v>441</v>
      </c>
      <c r="O71" s="5">
        <v>246</v>
      </c>
      <c r="P71" s="5">
        <v>124</v>
      </c>
      <c r="Q71" s="5">
        <v>34</v>
      </c>
      <c r="R71" s="5">
        <v>103</v>
      </c>
      <c r="S71" s="5">
        <v>150</v>
      </c>
      <c r="T71" s="5">
        <v>2729</v>
      </c>
      <c r="U71" s="5">
        <v>861</v>
      </c>
      <c r="V71" s="5">
        <v>11</v>
      </c>
      <c r="W71" s="23" t="s">
        <v>10</v>
      </c>
      <c r="X71" s="41">
        <v>-701</v>
      </c>
      <c r="Y71" s="27">
        <v>-206</v>
      </c>
      <c r="Z71" s="28">
        <v>-123</v>
      </c>
      <c r="AA71" s="28">
        <v>-59</v>
      </c>
      <c r="AB71" s="28">
        <v>-3</v>
      </c>
      <c r="AC71" s="28">
        <v>-14</v>
      </c>
      <c r="AD71" s="28">
        <v>-27</v>
      </c>
      <c r="AE71" s="28">
        <v>-21</v>
      </c>
      <c r="AF71" s="28">
        <v>-244</v>
      </c>
      <c r="AG71" s="28">
        <v>-4</v>
      </c>
      <c r="AH71" s="48" t="s">
        <v>10</v>
      </c>
    </row>
    <row r="72" spans="1:34" x14ac:dyDescent="0.25">
      <c r="A72" s="50">
        <v>2016</v>
      </c>
      <c r="B72" s="32">
        <v>4041</v>
      </c>
      <c r="C72" s="13">
        <v>264</v>
      </c>
      <c r="D72" s="14">
        <v>154</v>
      </c>
      <c r="E72" s="14">
        <v>88</v>
      </c>
      <c r="F72" s="14">
        <v>31</v>
      </c>
      <c r="G72" s="14">
        <v>71</v>
      </c>
      <c r="H72" s="14">
        <v>89</v>
      </c>
      <c r="I72" s="14">
        <v>2619</v>
      </c>
      <c r="J72" s="14">
        <v>725</v>
      </c>
      <c r="K72" s="14" t="s">
        <v>16</v>
      </c>
      <c r="L72" s="19" t="s">
        <v>10</v>
      </c>
      <c r="M72" s="33">
        <v>4685</v>
      </c>
      <c r="N72" s="7">
        <v>363</v>
      </c>
      <c r="O72" s="3">
        <v>260</v>
      </c>
      <c r="P72" s="3">
        <v>149</v>
      </c>
      <c r="Q72" s="3">
        <v>19</v>
      </c>
      <c r="R72" s="3">
        <v>91</v>
      </c>
      <c r="S72" s="3">
        <v>142</v>
      </c>
      <c r="T72" s="3">
        <v>2609</v>
      </c>
      <c r="U72" s="3">
        <v>1052</v>
      </c>
      <c r="V72" s="3" t="s">
        <v>16</v>
      </c>
      <c r="W72" s="22" t="s">
        <v>10</v>
      </c>
      <c r="X72" s="34">
        <v>-644</v>
      </c>
      <c r="Y72" s="24">
        <v>-99</v>
      </c>
      <c r="Z72" s="20">
        <v>-106</v>
      </c>
      <c r="AA72" s="20">
        <v>-61</v>
      </c>
      <c r="AB72" s="20">
        <v>12</v>
      </c>
      <c r="AC72" s="20">
        <v>-20</v>
      </c>
      <c r="AD72" s="20">
        <v>-53</v>
      </c>
      <c r="AE72" s="20">
        <v>10</v>
      </c>
      <c r="AF72" s="20">
        <v>-327</v>
      </c>
      <c r="AG72" s="3" t="s">
        <v>16</v>
      </c>
      <c r="AH72" s="47" t="s">
        <v>10</v>
      </c>
    </row>
    <row r="73" spans="1:34" x14ac:dyDescent="0.25">
      <c r="A73" s="51">
        <v>2017</v>
      </c>
      <c r="B73" s="52">
        <v>4064</v>
      </c>
      <c r="C73" s="53">
        <v>256</v>
      </c>
      <c r="D73" s="54">
        <v>162</v>
      </c>
      <c r="E73" s="54">
        <v>79</v>
      </c>
      <c r="F73" s="54">
        <v>20</v>
      </c>
      <c r="G73" s="54">
        <v>51</v>
      </c>
      <c r="H73" s="54">
        <v>137</v>
      </c>
      <c r="I73" s="54">
        <v>2593</v>
      </c>
      <c r="J73" s="54">
        <v>766</v>
      </c>
      <c r="K73" s="17" t="s">
        <v>16</v>
      </c>
      <c r="L73" s="65" t="s">
        <v>10</v>
      </c>
      <c r="M73" s="55">
        <v>4856</v>
      </c>
      <c r="N73" s="56">
        <v>435</v>
      </c>
      <c r="O73" s="57">
        <v>291</v>
      </c>
      <c r="P73" s="57">
        <v>195</v>
      </c>
      <c r="Q73" s="57">
        <v>23</v>
      </c>
      <c r="R73" s="57">
        <v>101</v>
      </c>
      <c r="S73" s="57">
        <v>133</v>
      </c>
      <c r="T73" s="57">
        <v>2751</v>
      </c>
      <c r="U73" s="57">
        <v>927</v>
      </c>
      <c r="V73" s="5" t="s">
        <v>16</v>
      </c>
      <c r="W73" s="48" t="s">
        <v>10</v>
      </c>
      <c r="X73" s="58">
        <v>-792</v>
      </c>
      <c r="Y73" s="59">
        <v>-179</v>
      </c>
      <c r="Z73" s="60">
        <v>-129</v>
      </c>
      <c r="AA73" s="60">
        <v>-116</v>
      </c>
      <c r="AB73" s="60">
        <v>-3</v>
      </c>
      <c r="AC73" s="60">
        <v>-50</v>
      </c>
      <c r="AD73" s="60">
        <v>4</v>
      </c>
      <c r="AE73" s="60">
        <v>-158</v>
      </c>
      <c r="AF73" s="60">
        <v>-161</v>
      </c>
      <c r="AG73" s="57" t="s">
        <v>16</v>
      </c>
      <c r="AH73" s="66" t="s">
        <v>10</v>
      </c>
    </row>
    <row r="74" spans="1:34" x14ac:dyDescent="0.25">
      <c r="A74" s="67" t="s">
        <v>34</v>
      </c>
      <c r="B74" s="39">
        <v>3901</v>
      </c>
      <c r="C74" s="17">
        <v>258</v>
      </c>
      <c r="D74" s="17">
        <v>193</v>
      </c>
      <c r="E74" s="17">
        <v>89</v>
      </c>
      <c r="F74" s="17">
        <v>19</v>
      </c>
      <c r="G74" s="17">
        <v>59</v>
      </c>
      <c r="H74" s="17">
        <v>102</v>
      </c>
      <c r="I74" s="17">
        <v>1687</v>
      </c>
      <c r="J74" s="17">
        <v>1494</v>
      </c>
      <c r="K74" s="17" t="s">
        <v>16</v>
      </c>
      <c r="L74" s="17" t="s">
        <v>10</v>
      </c>
      <c r="M74" s="39">
        <v>5051</v>
      </c>
      <c r="N74" s="17">
        <v>488</v>
      </c>
      <c r="O74" s="17">
        <v>319</v>
      </c>
      <c r="P74" s="17">
        <v>184</v>
      </c>
      <c r="Q74" s="17">
        <v>29</v>
      </c>
      <c r="R74" s="17">
        <v>118</v>
      </c>
      <c r="S74" s="17">
        <v>172</v>
      </c>
      <c r="T74" s="17">
        <v>2150</v>
      </c>
      <c r="U74" s="17">
        <v>1591</v>
      </c>
      <c r="V74" s="17" t="s">
        <v>16</v>
      </c>
      <c r="W74" s="17" t="s">
        <v>10</v>
      </c>
      <c r="X74" s="39">
        <v>-1150</v>
      </c>
      <c r="Y74" s="17">
        <v>-230</v>
      </c>
      <c r="Z74" s="17">
        <v>-126</v>
      </c>
      <c r="AA74" s="17">
        <v>-95</v>
      </c>
      <c r="AB74" s="17">
        <v>-10</v>
      </c>
      <c r="AC74" s="17">
        <v>-59</v>
      </c>
      <c r="AD74" s="17">
        <v>-70</v>
      </c>
      <c r="AE74" s="17">
        <v>-463</v>
      </c>
      <c r="AF74" s="17">
        <v>-97</v>
      </c>
      <c r="AG74" s="17" t="s">
        <v>16</v>
      </c>
      <c r="AH74" s="48" t="s">
        <v>10</v>
      </c>
    </row>
    <row r="75" spans="1:34" x14ac:dyDescent="0.25">
      <c r="A75" s="38">
        <v>2019</v>
      </c>
      <c r="B75" s="69">
        <f>SUM(C75:J75)</f>
        <v>4107</v>
      </c>
      <c r="C75" s="70">
        <v>313</v>
      </c>
      <c r="D75" s="71">
        <v>178</v>
      </c>
      <c r="E75" s="71">
        <v>93</v>
      </c>
      <c r="F75" s="71">
        <v>30</v>
      </c>
      <c r="G75" s="71">
        <v>74</v>
      </c>
      <c r="H75" s="71">
        <v>118</v>
      </c>
      <c r="I75" s="71">
        <v>1643</v>
      </c>
      <c r="J75" s="71">
        <f>16999-15341</f>
        <v>1658</v>
      </c>
      <c r="K75" s="17" t="s">
        <v>16</v>
      </c>
      <c r="L75" s="18" t="s">
        <v>10</v>
      </c>
      <c r="M75" s="69">
        <f>SUM(N75:U75)</f>
        <v>4255</v>
      </c>
      <c r="N75" s="70">
        <v>450</v>
      </c>
      <c r="O75" s="71">
        <v>253</v>
      </c>
      <c r="P75" s="71">
        <v>166</v>
      </c>
      <c r="Q75" s="71">
        <v>26</v>
      </c>
      <c r="R75" s="71">
        <v>81</v>
      </c>
      <c r="S75" s="71">
        <v>140</v>
      </c>
      <c r="T75" s="71">
        <v>1626</v>
      </c>
      <c r="U75" s="71">
        <f>18035-16522</f>
        <v>1513</v>
      </c>
      <c r="V75" s="17" t="s">
        <v>16</v>
      </c>
      <c r="W75" s="18" t="s">
        <v>10</v>
      </c>
      <c r="X75" s="69">
        <f>SUM(Y75:AF75)</f>
        <v>-148</v>
      </c>
      <c r="Y75" s="70">
        <v>-137</v>
      </c>
      <c r="Z75" s="71">
        <v>-75</v>
      </c>
      <c r="AA75" s="71">
        <v>-73</v>
      </c>
      <c r="AB75" s="71">
        <v>4</v>
      </c>
      <c r="AC75" s="71">
        <v>-7</v>
      </c>
      <c r="AD75" s="71">
        <v>-22</v>
      </c>
      <c r="AE75" s="71">
        <v>17</v>
      </c>
      <c r="AF75" s="71">
        <f>-1036+1181</f>
        <v>145</v>
      </c>
      <c r="AG75" s="17" t="s">
        <v>16</v>
      </c>
      <c r="AH75" s="48" t="s">
        <v>10</v>
      </c>
    </row>
    <row r="76" spans="1:34" x14ac:dyDescent="0.25">
      <c r="A76" s="75">
        <v>2020</v>
      </c>
      <c r="B76" s="77">
        <v>2860</v>
      </c>
      <c r="C76" s="76">
        <v>165</v>
      </c>
      <c r="D76" s="72">
        <v>94</v>
      </c>
      <c r="E76" s="72">
        <v>113</v>
      </c>
      <c r="F76" s="72">
        <v>46</v>
      </c>
      <c r="G76" s="72">
        <v>99</v>
      </c>
      <c r="H76" s="72">
        <v>55</v>
      </c>
      <c r="I76" s="72">
        <v>993</v>
      </c>
      <c r="J76" s="72">
        <v>1295</v>
      </c>
      <c r="K76" s="14" t="s">
        <v>16</v>
      </c>
      <c r="L76" s="73" t="s">
        <v>10</v>
      </c>
      <c r="M76" s="77">
        <v>2972</v>
      </c>
      <c r="N76" s="76">
        <v>300</v>
      </c>
      <c r="O76" s="72">
        <v>127</v>
      </c>
      <c r="P76" s="72">
        <v>277</v>
      </c>
      <c r="Q76" s="72">
        <v>55</v>
      </c>
      <c r="R76" s="72">
        <v>98</v>
      </c>
      <c r="S76" s="72">
        <v>41</v>
      </c>
      <c r="T76" s="72">
        <v>1121</v>
      </c>
      <c r="U76" s="72">
        <v>953</v>
      </c>
      <c r="V76" s="14" t="s">
        <v>16</v>
      </c>
      <c r="W76" s="73" t="s">
        <v>10</v>
      </c>
      <c r="X76" s="77">
        <v>-112</v>
      </c>
      <c r="Y76" s="76">
        <v>-135</v>
      </c>
      <c r="Z76" s="72">
        <v>-33</v>
      </c>
      <c r="AA76" s="72">
        <v>-164</v>
      </c>
      <c r="AB76" s="72">
        <v>-9</v>
      </c>
      <c r="AC76" s="72">
        <v>1</v>
      </c>
      <c r="AD76" s="72">
        <v>14</v>
      </c>
      <c r="AE76" s="72">
        <v>-128</v>
      </c>
      <c r="AF76" s="72">
        <v>342</v>
      </c>
      <c r="AG76" s="14" t="s">
        <v>16</v>
      </c>
      <c r="AH76" s="47" t="s">
        <v>10</v>
      </c>
    </row>
    <row r="77" spans="1:34" x14ac:dyDescent="0.25">
      <c r="A77" s="75">
        <v>2021</v>
      </c>
      <c r="B77" s="77">
        <v>3781</v>
      </c>
      <c r="C77" s="76">
        <v>297</v>
      </c>
      <c r="D77" s="72">
        <v>196</v>
      </c>
      <c r="E77" s="72">
        <v>117</v>
      </c>
      <c r="F77" s="72">
        <v>16</v>
      </c>
      <c r="G77" s="72">
        <v>75</v>
      </c>
      <c r="H77" s="72">
        <v>102</v>
      </c>
      <c r="I77" s="72">
        <v>1486</v>
      </c>
      <c r="J77" s="72">
        <v>1492</v>
      </c>
      <c r="K77" s="14" t="s">
        <v>16</v>
      </c>
      <c r="L77" s="73" t="s">
        <v>10</v>
      </c>
      <c r="M77" s="77">
        <v>4193</v>
      </c>
      <c r="N77" s="76">
        <v>355</v>
      </c>
      <c r="O77" s="72">
        <v>289</v>
      </c>
      <c r="P77" s="72">
        <v>216</v>
      </c>
      <c r="Q77" s="72">
        <v>21</v>
      </c>
      <c r="R77" s="72">
        <v>88</v>
      </c>
      <c r="S77" s="72">
        <v>149</v>
      </c>
      <c r="T77" s="72">
        <v>1603</v>
      </c>
      <c r="U77" s="72">
        <v>1472</v>
      </c>
      <c r="V77" s="14" t="s">
        <v>16</v>
      </c>
      <c r="W77" s="73" t="s">
        <v>10</v>
      </c>
      <c r="X77" s="77">
        <v>-412</v>
      </c>
      <c r="Y77" s="76">
        <v>-58</v>
      </c>
      <c r="Z77" s="72">
        <v>-93</v>
      </c>
      <c r="AA77" s="72">
        <v>-99</v>
      </c>
      <c r="AB77" s="72">
        <v>-5</v>
      </c>
      <c r="AC77" s="72">
        <v>-13</v>
      </c>
      <c r="AD77" s="72">
        <v>-47</v>
      </c>
      <c r="AE77" s="72">
        <v>-117</v>
      </c>
      <c r="AF77" s="72">
        <v>20</v>
      </c>
      <c r="AG77" s="14" t="s">
        <v>16</v>
      </c>
      <c r="AH77" s="47" t="s">
        <v>10</v>
      </c>
    </row>
    <row r="78" spans="1:34" x14ac:dyDescent="0.25">
      <c r="A78" s="75">
        <v>2022</v>
      </c>
      <c r="B78" s="77">
        <v>3834</v>
      </c>
      <c r="C78" s="76">
        <v>302</v>
      </c>
      <c r="D78" s="72">
        <v>209</v>
      </c>
      <c r="E78" s="72">
        <v>186</v>
      </c>
      <c r="F78" s="72">
        <v>14</v>
      </c>
      <c r="G78" s="72">
        <v>78</v>
      </c>
      <c r="H78" s="72">
        <v>90</v>
      </c>
      <c r="I78" s="72">
        <v>1519</v>
      </c>
      <c r="J78" s="72">
        <v>1436</v>
      </c>
      <c r="K78" s="14" t="s">
        <v>16</v>
      </c>
      <c r="L78" s="73" t="s">
        <v>10</v>
      </c>
      <c r="M78" s="77">
        <v>4029</v>
      </c>
      <c r="N78" s="76">
        <v>442</v>
      </c>
      <c r="O78" s="72">
        <v>245</v>
      </c>
      <c r="P78" s="72">
        <v>202</v>
      </c>
      <c r="Q78" s="72">
        <v>36</v>
      </c>
      <c r="R78" s="72">
        <v>90</v>
      </c>
      <c r="S78" s="72">
        <v>121</v>
      </c>
      <c r="T78" s="72">
        <v>1560</v>
      </c>
      <c r="U78" s="72">
        <v>1333</v>
      </c>
      <c r="V78" s="14" t="s">
        <v>16</v>
      </c>
      <c r="W78" s="73" t="s">
        <v>10</v>
      </c>
      <c r="X78" s="77">
        <v>-195</v>
      </c>
      <c r="Y78" s="76">
        <v>-140</v>
      </c>
      <c r="Z78" s="72">
        <v>-36</v>
      </c>
      <c r="AA78" s="72">
        <v>-16</v>
      </c>
      <c r="AB78" s="72">
        <v>-22</v>
      </c>
      <c r="AC78" s="72">
        <v>-12</v>
      </c>
      <c r="AD78" s="72">
        <v>-31</v>
      </c>
      <c r="AE78" s="72">
        <v>-41</v>
      </c>
      <c r="AF78" s="72">
        <v>103</v>
      </c>
      <c r="AG78" s="14" t="s">
        <v>16</v>
      </c>
      <c r="AH78" s="47" t="s">
        <v>10</v>
      </c>
    </row>
    <row r="79" spans="1:34" x14ac:dyDescent="0.25">
      <c r="A79" s="6"/>
    </row>
    <row r="80" spans="1:34" x14ac:dyDescent="0.25">
      <c r="A80" s="30" t="s">
        <v>23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5" x14ac:dyDescent="0.25">
      <c r="A81" s="30" t="s">
        <v>24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9"/>
      <c r="N81" s="29"/>
      <c r="O81" s="29"/>
    </row>
    <row r="82" spans="1:15" x14ac:dyDescent="0.25">
      <c r="A82" s="30" t="s">
        <v>25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5" x14ac:dyDescent="0.25">
      <c r="A83" s="30" t="s">
        <v>26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5" x14ac:dyDescent="0.25">
      <c r="A84" s="30" t="s">
        <v>30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5" x14ac:dyDescent="0.25">
      <c r="A85" s="30" t="s">
        <v>31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5" s="30" customFormat="1" ht="12.75" customHeight="1" x14ac:dyDescent="0.2">
      <c r="A86" s="30" t="s">
        <v>21</v>
      </c>
    </row>
    <row r="87" spans="1:15" s="30" customFormat="1" ht="13.5" customHeight="1" x14ac:dyDescent="0.2">
      <c r="A87" s="30" t="s">
        <v>20</v>
      </c>
    </row>
  </sheetData>
  <mergeCells count="12">
    <mergeCell ref="A55:AH55"/>
    <mergeCell ref="A7:AH7"/>
    <mergeCell ref="A31:AH31"/>
    <mergeCell ref="A1:AH1"/>
    <mergeCell ref="A2:AH2"/>
    <mergeCell ref="A3:AH3"/>
    <mergeCell ref="N5:W5"/>
    <mergeCell ref="Y5:AH5"/>
    <mergeCell ref="B5:B6"/>
    <mergeCell ref="M5:M6"/>
    <mergeCell ref="X5:X6"/>
    <mergeCell ref="C5:K5"/>
  </mergeCells>
  <pageMargins left="0.19685039370078741" right="0.19685039370078741" top="0.19685039370078741" bottom="0.19685039370078741" header="0.31496062992125984" footer="0.31496062992125984"/>
  <pageSetup paperSize="256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2023-07-12T05:28:58Z</dcterms:modified>
</cp:coreProperties>
</file>